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1475" windowHeight="7230" tabRatio="756"/>
  </bookViews>
  <sheets>
    <sheet name="大会要項" sheetId="7" r:id="rId1"/>
    <sheet name="会場図" sheetId="20" r:id="rId2"/>
    <sheet name="大会申込書（男子）" sheetId="10" r:id="rId3"/>
    <sheet name="大会申込書（女子）" sheetId="12" r:id="rId4"/>
    <sheet name="宿泊申込書" sheetId="11" r:id="rId5"/>
    <sheet name="領収書事前依頼" sheetId="21" r:id="rId6"/>
    <sheet name="最終登録用紙＆エントリー用紙" sheetId="19" r:id="rId7"/>
    <sheet name="非課税証明書大会用" sheetId="13" r:id="rId8"/>
    <sheet name="非課税申請名簿　指定" sheetId="14" r:id="rId9"/>
    <sheet name="非課税申請名簿　大会初日" sheetId="15" r:id="rId10"/>
    <sheet name="非課税申請名簿　大会最終日" sheetId="16" r:id="rId11"/>
    <sheet name="非課税証明書練習用" sheetId="18" r:id="rId12"/>
    <sheet name="非課税申請名簿練習用" sheetId="17" r:id="rId13"/>
  </sheets>
  <definedNames>
    <definedName name="_xlnm.Print_Area" localSheetId="1">会場図!$A$1:$J$60</definedName>
    <definedName name="_xlnm.Print_Area" localSheetId="6">'最終登録用紙＆エントリー用紙'!$A$1:$BD$27</definedName>
    <definedName name="_xlnm.Print_Area" localSheetId="4">宿泊申込書!$A$1:$T$29</definedName>
    <definedName name="_xlnm.Print_Area" localSheetId="3">'大会申込書（女子）'!$A$1:$R$34</definedName>
    <definedName name="_xlnm.Print_Area" localSheetId="2">'大会申込書（男子）'!$A$1:$R$34</definedName>
    <definedName name="_xlnm.Print_Area" localSheetId="0">大会要項!$A$1:$K$165</definedName>
    <definedName name="_xlnm.Print_Area" localSheetId="7">非課税証明書大会用!$A$1:$J$37</definedName>
    <definedName name="_xlnm.Print_Area" localSheetId="8">'非課税申請名簿　指定'!$A$1:$R$25</definedName>
    <definedName name="_xlnm.Print_Area" localSheetId="10">'非課税申請名簿　大会最終日'!$A$1:$R$25</definedName>
    <definedName name="_xlnm.Print_Area" localSheetId="9">'非課税申請名簿　大会初日'!$A$1:$R$25</definedName>
    <definedName name="_xlnm.Print_Area" localSheetId="12">非課税申請名簿練習用!$A$1:$R$25</definedName>
    <definedName name="_xlnm.Print_Area" localSheetId="5">領収書事前依頼!$A$1:$H$78</definedName>
  </definedNames>
  <calcPr calcId="145621"/>
</workbook>
</file>

<file path=xl/calcChain.xml><?xml version="1.0" encoding="utf-8"?>
<calcChain xmlns="http://schemas.openxmlformats.org/spreadsheetml/2006/main">
  <c r="M7" i="11" l="1"/>
  <c r="O7" i="11" s="1"/>
  <c r="Q7" i="11" s="1"/>
  <c r="O17" i="16" l="1"/>
  <c r="M17" i="16"/>
  <c r="K17" i="16"/>
  <c r="I17" i="16"/>
  <c r="H17" i="16"/>
  <c r="F17" i="16"/>
  <c r="A17" i="16"/>
  <c r="C17" i="16" s="1"/>
  <c r="E17" i="16" s="1"/>
  <c r="O16" i="16"/>
  <c r="M16" i="16"/>
  <c r="K16" i="16"/>
  <c r="I16" i="16"/>
  <c r="H16" i="16"/>
  <c r="F16" i="16"/>
  <c r="A16" i="16"/>
  <c r="C16" i="16" s="1"/>
  <c r="E16" i="16" s="1"/>
  <c r="O15" i="16"/>
  <c r="M15" i="16"/>
  <c r="K15" i="16"/>
  <c r="I15" i="16"/>
  <c r="H15" i="16"/>
  <c r="F15" i="16"/>
  <c r="A15" i="16"/>
  <c r="C15" i="16" s="1"/>
  <c r="E15" i="16" s="1"/>
  <c r="O14" i="16"/>
  <c r="M14" i="16"/>
  <c r="K14" i="16"/>
  <c r="I14" i="16"/>
  <c r="H14" i="16"/>
  <c r="F14" i="16"/>
  <c r="A14" i="16"/>
  <c r="C14" i="16" s="1"/>
  <c r="E14" i="16" s="1"/>
  <c r="O13" i="16"/>
  <c r="M13" i="16"/>
  <c r="K13" i="16"/>
  <c r="I13" i="16"/>
  <c r="H13" i="16"/>
  <c r="F13" i="16"/>
  <c r="A13" i="16"/>
  <c r="C13" i="16" s="1"/>
  <c r="E13" i="16" s="1"/>
  <c r="O12" i="16"/>
  <c r="M12" i="16"/>
  <c r="K12" i="16"/>
  <c r="I12" i="16"/>
  <c r="H12" i="16"/>
  <c r="F12" i="16"/>
  <c r="A12" i="16"/>
  <c r="C12" i="16" s="1"/>
  <c r="E12" i="16" s="1"/>
  <c r="O11" i="16"/>
  <c r="M11" i="16"/>
  <c r="K11" i="16"/>
  <c r="I11" i="16"/>
  <c r="H11" i="16"/>
  <c r="F11" i="16"/>
  <c r="A11" i="16"/>
  <c r="C11" i="16" s="1"/>
  <c r="E11" i="16" s="1"/>
  <c r="O10" i="16"/>
  <c r="M10" i="16"/>
  <c r="K10" i="16"/>
  <c r="I10" i="16"/>
  <c r="H10" i="16"/>
  <c r="F10" i="16"/>
  <c r="A10" i="16"/>
  <c r="C10" i="16" s="1"/>
  <c r="E10" i="16" s="1"/>
  <c r="O9" i="16"/>
  <c r="M9" i="16"/>
  <c r="K9" i="16"/>
  <c r="I9" i="16"/>
  <c r="H9" i="16"/>
  <c r="F9" i="16"/>
  <c r="A9" i="16"/>
  <c r="C9" i="16" s="1"/>
  <c r="E9" i="16" s="1"/>
  <c r="O8" i="16"/>
  <c r="M8" i="16"/>
  <c r="K8" i="16"/>
  <c r="I8" i="16"/>
  <c r="H8" i="16"/>
  <c r="F8" i="16"/>
  <c r="A8" i="16"/>
  <c r="C8" i="16" s="1"/>
  <c r="E8" i="16" s="1"/>
  <c r="O7" i="16"/>
  <c r="M7" i="16"/>
  <c r="K7" i="16"/>
  <c r="I7" i="16"/>
  <c r="H7" i="16"/>
  <c r="F7" i="16"/>
  <c r="A7" i="16"/>
  <c r="C7" i="16" s="1"/>
  <c r="E7" i="16" s="1"/>
  <c r="O6" i="16"/>
  <c r="M6" i="16"/>
  <c r="K6" i="16"/>
  <c r="I6" i="16"/>
  <c r="H6" i="16"/>
  <c r="F6" i="16"/>
  <c r="A6" i="16"/>
  <c r="C6" i="16" s="1"/>
  <c r="E6" i="16" s="1"/>
  <c r="H7" i="15"/>
  <c r="H8" i="15"/>
  <c r="H9" i="15"/>
  <c r="H10" i="15"/>
  <c r="H11" i="15"/>
  <c r="H12" i="15"/>
  <c r="H13" i="15"/>
  <c r="H14" i="15"/>
  <c r="H15" i="15"/>
  <c r="H16" i="15"/>
  <c r="H17" i="15"/>
  <c r="O17" i="15"/>
  <c r="M17" i="15"/>
  <c r="K17" i="15"/>
  <c r="I17" i="15"/>
  <c r="O16" i="15"/>
  <c r="M16" i="15"/>
  <c r="K16" i="15"/>
  <c r="I16" i="15"/>
  <c r="O15" i="15"/>
  <c r="M15" i="15"/>
  <c r="K15" i="15"/>
  <c r="I15" i="15"/>
  <c r="O14" i="15"/>
  <c r="M14" i="15"/>
  <c r="K14" i="15"/>
  <c r="I14" i="15"/>
  <c r="O13" i="15"/>
  <c r="M13" i="15"/>
  <c r="K13" i="15"/>
  <c r="I13" i="15"/>
  <c r="O12" i="15"/>
  <c r="M12" i="15"/>
  <c r="K12" i="15"/>
  <c r="I12" i="15"/>
  <c r="O11" i="15"/>
  <c r="M11" i="15"/>
  <c r="K11" i="15"/>
  <c r="I11" i="15"/>
  <c r="O10" i="15"/>
  <c r="M10" i="15"/>
  <c r="K10" i="15"/>
  <c r="I10" i="15"/>
  <c r="O9" i="15"/>
  <c r="M9" i="15"/>
  <c r="K9" i="15"/>
  <c r="I9" i="15"/>
  <c r="O8" i="15"/>
  <c r="M8" i="15"/>
  <c r="K8" i="15"/>
  <c r="I8" i="15"/>
  <c r="O7" i="15"/>
  <c r="M7" i="15"/>
  <c r="K7" i="15"/>
  <c r="I7" i="15"/>
  <c r="F17" i="15"/>
  <c r="F16" i="15"/>
  <c r="F15" i="15"/>
  <c r="F14" i="15"/>
  <c r="F13" i="15"/>
  <c r="F12" i="15"/>
  <c r="F11" i="15"/>
  <c r="F10" i="15"/>
  <c r="F9" i="15"/>
  <c r="F8" i="15"/>
  <c r="F7" i="15"/>
  <c r="A17" i="15"/>
  <c r="C17" i="15" s="1"/>
  <c r="A16" i="15"/>
  <c r="C16" i="15" s="1"/>
  <c r="A15" i="15"/>
  <c r="C15" i="15" s="1"/>
  <c r="A14" i="15"/>
  <c r="C14" i="15" s="1"/>
  <c r="A13" i="15"/>
  <c r="C13" i="15" s="1"/>
  <c r="A12" i="15"/>
  <c r="C12" i="15" s="1"/>
  <c r="A11" i="15"/>
  <c r="C11" i="15" s="1"/>
  <c r="A10" i="15"/>
  <c r="C10" i="15" s="1"/>
  <c r="A9" i="15"/>
  <c r="C9" i="15" s="1"/>
  <c r="A8" i="15"/>
  <c r="C8" i="15" s="1"/>
  <c r="A7" i="15"/>
  <c r="C7" i="15" s="1"/>
  <c r="O6" i="15"/>
  <c r="M6" i="15"/>
  <c r="K6" i="15"/>
  <c r="I6" i="15"/>
  <c r="H6" i="15"/>
  <c r="F6" i="15"/>
  <c r="A6" i="15"/>
  <c r="C6" i="15" s="1"/>
  <c r="AM1" i="19" l="1"/>
  <c r="T1" i="19"/>
  <c r="C30" i="19"/>
  <c r="D30" i="19"/>
  <c r="C31" i="19"/>
  <c r="D31" i="19"/>
  <c r="C32" i="19"/>
  <c r="D32" i="19"/>
  <c r="C33" i="19"/>
  <c r="D33" i="19"/>
  <c r="D29" i="19"/>
  <c r="C29" i="19"/>
  <c r="BA10" i="19" s="1"/>
  <c r="A1" i="19"/>
  <c r="AC3" i="11"/>
  <c r="AB3" i="11"/>
  <c r="D4" i="12"/>
  <c r="AA1" i="11" s="1"/>
  <c r="D4" i="11" s="1"/>
  <c r="I10" i="18"/>
  <c r="Q2" i="17" s="1"/>
  <c r="D3" i="18"/>
  <c r="E6" i="17"/>
  <c r="E7" i="17"/>
  <c r="E8" i="17"/>
  <c r="E9" i="17"/>
  <c r="E10" i="17"/>
  <c r="E11" i="17"/>
  <c r="E12" i="17"/>
  <c r="E13" i="17"/>
  <c r="E14" i="17"/>
  <c r="E15" i="17"/>
  <c r="E16" i="17"/>
  <c r="E17" i="17"/>
  <c r="Q2" i="16"/>
  <c r="Q2" i="15"/>
  <c r="E6" i="15"/>
  <c r="E7" i="15"/>
  <c r="E8" i="15"/>
  <c r="E9" i="15"/>
  <c r="E10" i="15"/>
  <c r="E11" i="15"/>
  <c r="E12" i="15"/>
  <c r="E13" i="15"/>
  <c r="E14" i="15"/>
  <c r="E15" i="15"/>
  <c r="E16" i="15"/>
  <c r="E17" i="15"/>
  <c r="Q2" i="14"/>
  <c r="E6" i="14"/>
  <c r="E7" i="14"/>
  <c r="E8" i="14"/>
  <c r="E9" i="14"/>
  <c r="E10" i="14"/>
  <c r="E11" i="14"/>
  <c r="E12" i="14"/>
  <c r="E13" i="14"/>
  <c r="E14" i="14"/>
  <c r="E15" i="14"/>
  <c r="E16" i="14"/>
  <c r="E17" i="14"/>
  <c r="I10" i="13"/>
  <c r="AH12" i="19" l="1"/>
  <c r="BA11" i="19"/>
  <c r="AH13" i="19"/>
  <c r="BA12" i="19"/>
  <c r="AH10" i="19"/>
  <c r="BA13" i="19"/>
  <c r="AH11" i="19"/>
  <c r="AA3" i="11"/>
  <c r="E8" i="11" s="1"/>
  <c r="F27" i="18"/>
  <c r="D3" i="13"/>
  <c r="C1" i="15" s="1"/>
  <c r="AC3" i="19"/>
  <c r="F27" i="13"/>
  <c r="J3" i="19"/>
  <c r="AV3" i="19"/>
  <c r="E18" i="11"/>
  <c r="E19" i="11"/>
  <c r="E20" i="11"/>
  <c r="E21" i="11"/>
  <c r="E17" i="11"/>
  <c r="E13" i="11"/>
  <c r="E14" i="11"/>
  <c r="E15" i="11"/>
  <c r="E16" i="11"/>
  <c r="E12" i="11"/>
  <c r="J7" i="12"/>
  <c r="AA2" i="11" s="1"/>
  <c r="A2" i="12"/>
  <c r="A1" i="12"/>
  <c r="A2" i="11"/>
  <c r="A1" i="11"/>
  <c r="A2" i="10"/>
  <c r="A1" i="10"/>
  <c r="AC4" i="19" l="1"/>
  <c r="D4" i="18"/>
  <c r="D4" i="13"/>
  <c r="AV4" i="19"/>
  <c r="J4" i="19"/>
  <c r="G30" i="13"/>
  <c r="G30" i="18"/>
  <c r="C1" i="14"/>
  <c r="C1" i="17" s="1"/>
  <c r="C1" i="16"/>
</calcChain>
</file>

<file path=xl/comments1.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authors>
    <author>三重県教育委員会事務局</author>
  </authors>
  <commentLis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F7" authorId="0">
      <text>
        <r>
          <rPr>
            <b/>
            <sz val="9"/>
            <color indexed="81"/>
            <rFont val="ＭＳ Ｐゴシック"/>
            <family val="3"/>
            <charset val="128"/>
          </rPr>
          <t>①在校生
②教　員</t>
        </r>
      </text>
    </comment>
    <comment ref="F8" authorId="0">
      <text>
        <r>
          <rPr>
            <b/>
            <sz val="9"/>
            <color indexed="81"/>
            <rFont val="ＭＳ Ｐゴシック"/>
            <family val="3"/>
            <charset val="128"/>
          </rPr>
          <t>①在校生
②教　員</t>
        </r>
      </text>
    </comment>
    <comment ref="F9" authorId="0">
      <text>
        <r>
          <rPr>
            <b/>
            <sz val="9"/>
            <color indexed="81"/>
            <rFont val="ＭＳ Ｐゴシック"/>
            <family val="3"/>
            <charset val="128"/>
          </rPr>
          <t>①在校生
②教　員</t>
        </r>
      </text>
    </comment>
    <comment ref="F10" authorId="0">
      <text>
        <r>
          <rPr>
            <b/>
            <sz val="9"/>
            <color indexed="81"/>
            <rFont val="ＭＳ Ｐゴシック"/>
            <family val="3"/>
            <charset val="128"/>
          </rPr>
          <t>①在校生
②教　員</t>
        </r>
      </text>
    </comment>
    <comment ref="F11" authorId="0">
      <text>
        <r>
          <rPr>
            <b/>
            <sz val="9"/>
            <color indexed="81"/>
            <rFont val="ＭＳ Ｐゴシック"/>
            <family val="3"/>
            <charset val="128"/>
          </rPr>
          <t>①在校生
②教　員</t>
        </r>
      </text>
    </comment>
    <comment ref="F12" authorId="0">
      <text>
        <r>
          <rPr>
            <b/>
            <sz val="9"/>
            <color indexed="81"/>
            <rFont val="ＭＳ Ｐゴシック"/>
            <family val="3"/>
            <charset val="128"/>
          </rPr>
          <t>①在校生
②教　員</t>
        </r>
      </text>
    </comment>
    <comment ref="F13" authorId="0">
      <text>
        <r>
          <rPr>
            <b/>
            <sz val="9"/>
            <color indexed="81"/>
            <rFont val="ＭＳ Ｐゴシック"/>
            <family val="3"/>
            <charset val="128"/>
          </rPr>
          <t>①在校生
②教　員</t>
        </r>
      </text>
    </comment>
    <comment ref="F14" authorId="0">
      <text>
        <r>
          <rPr>
            <b/>
            <sz val="9"/>
            <color indexed="81"/>
            <rFont val="ＭＳ Ｐゴシック"/>
            <family val="3"/>
            <charset val="128"/>
          </rPr>
          <t>①在校生
②教　員</t>
        </r>
      </text>
    </comment>
    <comment ref="F15" authorId="0">
      <text>
        <r>
          <rPr>
            <b/>
            <sz val="9"/>
            <color indexed="81"/>
            <rFont val="ＭＳ Ｐゴシック"/>
            <family val="3"/>
            <charset val="128"/>
          </rPr>
          <t>①在校生
②教　員</t>
        </r>
      </text>
    </comment>
    <comment ref="F16" authorId="0">
      <text>
        <r>
          <rPr>
            <b/>
            <sz val="9"/>
            <color indexed="81"/>
            <rFont val="ＭＳ Ｐゴシック"/>
            <family val="3"/>
            <charset val="128"/>
          </rPr>
          <t>①在校生
②教　員</t>
        </r>
      </text>
    </comment>
    <comment ref="F17" authorId="0">
      <text>
        <r>
          <rPr>
            <b/>
            <sz val="9"/>
            <color indexed="81"/>
            <rFont val="ＭＳ Ｐゴシック"/>
            <family val="3"/>
            <charset val="128"/>
          </rPr>
          <t>①在校生
②教　員</t>
        </r>
      </text>
    </comment>
  </commentList>
</comments>
</file>

<file path=xl/comments4.xml><?xml version="1.0" encoding="utf-8"?>
<comments xmlns="http://schemas.openxmlformats.org/spreadsheetml/2006/main">
  <authors>
    <author>三重県教育委員会事務局</author>
  </authors>
  <commentList>
    <comment ref="D9" authorId="0">
      <text>
        <r>
          <rPr>
            <sz val="9"/>
            <color indexed="81"/>
            <rFont val="ＭＳ Ｐゴシック"/>
            <family val="3"/>
            <charset val="128"/>
          </rPr>
          <t>日付入力してください。
  入力例　2015/3/31</t>
        </r>
      </text>
    </comment>
    <comment ref="D10" authorId="0">
      <text>
        <r>
          <rPr>
            <sz val="9"/>
            <color indexed="81"/>
            <rFont val="ＭＳ Ｐゴシック"/>
            <family val="3"/>
            <charset val="128"/>
          </rPr>
          <t>日付入力してください。
  入力例　2015/3/31</t>
        </r>
      </text>
    </comment>
  </commentList>
</comments>
</file>

<file path=xl/comments5.xml><?xml version="1.0" encoding="utf-8"?>
<comments xmlns="http://schemas.openxmlformats.org/spreadsheetml/2006/main">
  <authors>
    <author>三重県教育委員会事務局</author>
  </authors>
  <commentList>
    <comment ref="Q2" authorId="0">
      <text>
        <r>
          <rPr>
            <b/>
            <sz val="9"/>
            <color indexed="81"/>
            <rFont val="ＭＳ Ｐゴシック"/>
            <family val="3"/>
            <charset val="128"/>
          </rPr>
          <t>日付入力
　入力例　1999/2/1</t>
        </r>
      </text>
    </comment>
    <comment ref="F4" authorId="0">
      <text>
        <r>
          <rPr>
            <b/>
            <sz val="14"/>
            <color indexed="81"/>
            <rFont val="ＭＳ Ｐゴシック"/>
            <family val="3"/>
            <charset val="128"/>
          </rPr>
          <t>①在校生
②教員</t>
        </r>
      </text>
    </comment>
    <comment ref="C6" authorId="0">
      <text>
        <r>
          <rPr>
            <b/>
            <sz val="9"/>
            <color indexed="81"/>
            <rFont val="ＭＳ Ｐゴシック"/>
            <family val="3"/>
            <charset val="128"/>
          </rPr>
          <t>生年月日
１９９９年１月１日
　西暦でお願いします。</t>
        </r>
      </text>
    </comment>
    <comment ref="F6" authorId="0">
      <text>
        <r>
          <rPr>
            <b/>
            <sz val="9"/>
            <color indexed="81"/>
            <rFont val="ＭＳ Ｐゴシック"/>
            <family val="3"/>
            <charset val="128"/>
          </rPr>
          <t>①在校生
②教　員</t>
        </r>
      </text>
    </comment>
    <comment ref="C7" authorId="0">
      <text>
        <r>
          <rPr>
            <b/>
            <sz val="9"/>
            <color indexed="81"/>
            <rFont val="ＭＳ Ｐゴシック"/>
            <family val="3"/>
            <charset val="128"/>
          </rPr>
          <t>日付入力
　入力例　1999/2/2</t>
        </r>
      </text>
    </comment>
    <comment ref="F7" authorId="0">
      <text>
        <r>
          <rPr>
            <b/>
            <sz val="9"/>
            <color indexed="81"/>
            <rFont val="ＭＳ Ｐゴシック"/>
            <family val="3"/>
            <charset val="128"/>
          </rPr>
          <t>①在校生
②教　員</t>
        </r>
      </text>
    </comment>
    <comment ref="C8" authorId="0">
      <text>
        <r>
          <rPr>
            <b/>
            <sz val="9"/>
            <color indexed="81"/>
            <rFont val="ＭＳ Ｐゴシック"/>
            <family val="3"/>
            <charset val="128"/>
          </rPr>
          <t>日付入力
　入力例　1999/2/2</t>
        </r>
      </text>
    </comment>
    <comment ref="F8" authorId="0">
      <text>
        <r>
          <rPr>
            <b/>
            <sz val="9"/>
            <color indexed="81"/>
            <rFont val="ＭＳ Ｐゴシック"/>
            <family val="3"/>
            <charset val="128"/>
          </rPr>
          <t>①在校生
②教　員</t>
        </r>
      </text>
    </comment>
    <comment ref="C9" authorId="0">
      <text>
        <r>
          <rPr>
            <b/>
            <sz val="9"/>
            <color indexed="81"/>
            <rFont val="ＭＳ Ｐゴシック"/>
            <family val="3"/>
            <charset val="128"/>
          </rPr>
          <t>日付入力
　入力例　1999/2/2</t>
        </r>
      </text>
    </comment>
    <comment ref="F9" authorId="0">
      <text>
        <r>
          <rPr>
            <b/>
            <sz val="9"/>
            <color indexed="81"/>
            <rFont val="ＭＳ Ｐゴシック"/>
            <family val="3"/>
            <charset val="128"/>
          </rPr>
          <t>①在校生
②教　員</t>
        </r>
      </text>
    </comment>
    <comment ref="C10" authorId="0">
      <text>
        <r>
          <rPr>
            <b/>
            <sz val="9"/>
            <color indexed="81"/>
            <rFont val="ＭＳ Ｐゴシック"/>
            <family val="3"/>
            <charset val="128"/>
          </rPr>
          <t>日付入力
　入力例　1999/2/2</t>
        </r>
      </text>
    </comment>
    <comment ref="F10" authorId="0">
      <text>
        <r>
          <rPr>
            <b/>
            <sz val="9"/>
            <color indexed="81"/>
            <rFont val="ＭＳ Ｐゴシック"/>
            <family val="3"/>
            <charset val="128"/>
          </rPr>
          <t>①在校生
②教　員</t>
        </r>
      </text>
    </comment>
    <comment ref="C11" authorId="0">
      <text>
        <r>
          <rPr>
            <b/>
            <sz val="9"/>
            <color indexed="81"/>
            <rFont val="ＭＳ Ｐゴシック"/>
            <family val="3"/>
            <charset val="128"/>
          </rPr>
          <t>日付入力
　入力例　1999/2/2</t>
        </r>
      </text>
    </comment>
    <comment ref="F11" authorId="0">
      <text>
        <r>
          <rPr>
            <b/>
            <sz val="9"/>
            <color indexed="81"/>
            <rFont val="ＭＳ Ｐゴシック"/>
            <family val="3"/>
            <charset val="128"/>
          </rPr>
          <t>①在校生
②教　員</t>
        </r>
      </text>
    </comment>
    <comment ref="C12" authorId="0">
      <text>
        <r>
          <rPr>
            <b/>
            <sz val="9"/>
            <color indexed="81"/>
            <rFont val="ＭＳ Ｐゴシック"/>
            <family val="3"/>
            <charset val="128"/>
          </rPr>
          <t>日付入力
　入力例　1999/2/2</t>
        </r>
      </text>
    </comment>
    <comment ref="F12" authorId="0">
      <text>
        <r>
          <rPr>
            <b/>
            <sz val="9"/>
            <color indexed="81"/>
            <rFont val="ＭＳ Ｐゴシック"/>
            <family val="3"/>
            <charset val="128"/>
          </rPr>
          <t>①在校生
②教　員</t>
        </r>
      </text>
    </comment>
    <comment ref="C13" authorId="0">
      <text>
        <r>
          <rPr>
            <b/>
            <sz val="9"/>
            <color indexed="81"/>
            <rFont val="ＭＳ Ｐゴシック"/>
            <family val="3"/>
            <charset val="128"/>
          </rPr>
          <t>日付入力
　入力例　1999/2/2</t>
        </r>
      </text>
    </comment>
    <comment ref="F13" authorId="0">
      <text>
        <r>
          <rPr>
            <b/>
            <sz val="9"/>
            <color indexed="81"/>
            <rFont val="ＭＳ Ｐゴシック"/>
            <family val="3"/>
            <charset val="128"/>
          </rPr>
          <t>①在校生
②教　員</t>
        </r>
      </text>
    </comment>
    <comment ref="C14" authorId="0">
      <text>
        <r>
          <rPr>
            <b/>
            <sz val="9"/>
            <color indexed="81"/>
            <rFont val="ＭＳ Ｐゴシック"/>
            <family val="3"/>
            <charset val="128"/>
          </rPr>
          <t>日付入力
　入力例　1999/2/2</t>
        </r>
      </text>
    </comment>
    <comment ref="F14" authorId="0">
      <text>
        <r>
          <rPr>
            <b/>
            <sz val="9"/>
            <color indexed="81"/>
            <rFont val="ＭＳ Ｐゴシック"/>
            <family val="3"/>
            <charset val="128"/>
          </rPr>
          <t>①在校生
②教　員</t>
        </r>
      </text>
    </comment>
    <comment ref="C15" authorId="0">
      <text>
        <r>
          <rPr>
            <b/>
            <sz val="9"/>
            <color indexed="81"/>
            <rFont val="ＭＳ Ｐゴシック"/>
            <family val="3"/>
            <charset val="128"/>
          </rPr>
          <t>日付入力
　入力例　1999/2/2</t>
        </r>
      </text>
    </comment>
    <comment ref="F15" authorId="0">
      <text>
        <r>
          <rPr>
            <b/>
            <sz val="9"/>
            <color indexed="81"/>
            <rFont val="ＭＳ Ｐゴシック"/>
            <family val="3"/>
            <charset val="128"/>
          </rPr>
          <t>①在校生
②教　員</t>
        </r>
      </text>
    </comment>
    <comment ref="C16" authorId="0">
      <text>
        <r>
          <rPr>
            <b/>
            <sz val="9"/>
            <color indexed="81"/>
            <rFont val="ＭＳ Ｐゴシック"/>
            <family val="3"/>
            <charset val="128"/>
          </rPr>
          <t>日付入力
　入力例　1999/2/2</t>
        </r>
      </text>
    </comment>
    <comment ref="F16" authorId="0">
      <text>
        <r>
          <rPr>
            <b/>
            <sz val="9"/>
            <color indexed="81"/>
            <rFont val="ＭＳ Ｐゴシック"/>
            <family val="3"/>
            <charset val="128"/>
          </rPr>
          <t>①在校生
②教　員</t>
        </r>
      </text>
    </comment>
    <comment ref="C17" authorId="0">
      <text>
        <r>
          <rPr>
            <b/>
            <sz val="9"/>
            <color indexed="81"/>
            <rFont val="ＭＳ Ｐゴシック"/>
            <family val="3"/>
            <charset val="128"/>
          </rPr>
          <t>日付入力
　入力例　1999/2/2</t>
        </r>
      </text>
    </comment>
    <comment ref="F17" author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<sst xmlns="http://schemas.openxmlformats.org/spreadsheetml/2006/main" count="515" uniqueCount="335">
  <si>
    <t>文部科学大臣旗争奪</t>
  </si>
  <si>
    <t>中部高等学校ゴルフ連盟</t>
  </si>
  <si>
    <t>２</t>
    <phoneticPr fontId="6"/>
  </si>
  <si>
    <t>スタート開始</t>
    <rPh sb="4" eb="6">
      <t>カイシ</t>
    </rPh>
    <phoneticPr fontId="6"/>
  </si>
  <si>
    <t>６：００：</t>
    <phoneticPr fontId="6"/>
  </si>
  <si>
    <t>練習場</t>
    <rPh sb="0" eb="3">
      <t>レンシュウジョウ</t>
    </rPh>
    <phoneticPr fontId="6"/>
  </si>
  <si>
    <t>（大会事務局）</t>
    <rPh sb="1" eb="3">
      <t>タイカイ</t>
    </rPh>
    <rPh sb="3" eb="6">
      <t>ジムキョク</t>
    </rPh>
    <phoneticPr fontId="6"/>
  </si>
  <si>
    <t>　　　　　</t>
  </si>
  <si>
    <t>会場</t>
    <rPh sb="0" eb="2">
      <t>カイジョウ</t>
    </rPh>
    <phoneticPr fontId="2"/>
  </si>
  <si>
    <t>宿泊</t>
    <rPh sb="0" eb="2">
      <t>シュクハク</t>
    </rPh>
    <phoneticPr fontId="2"/>
  </si>
  <si>
    <t>中部高等学校ゴルフ連盟に加盟しており、各地区の予選を通過した学校とする。</t>
    <rPh sb="12" eb="14">
      <t>カメイ</t>
    </rPh>
    <rPh sb="19" eb="20">
      <t>カク</t>
    </rPh>
    <rPh sb="20" eb="22">
      <t>チク</t>
    </rPh>
    <rPh sb="23" eb="25">
      <t>ヨセン</t>
    </rPh>
    <rPh sb="26" eb="28">
      <t>ツウカ</t>
    </rPh>
    <rPh sb="30" eb="32">
      <t>ガッコウ</t>
    </rPh>
    <phoneticPr fontId="2"/>
  </si>
  <si>
    <t>順位の決定</t>
    <rPh sb="0" eb="2">
      <t>ジュンイ</t>
    </rPh>
    <rPh sb="3" eb="5">
      <t>ケッテイ</t>
    </rPh>
    <phoneticPr fontId="2"/>
  </si>
  <si>
    <t>（１）各校４名のうち各日上位３名の２日間合計の総ストローク数の少ない学校を上位とする。</t>
    <rPh sb="3" eb="4">
      <t>カク</t>
    </rPh>
    <rPh sb="4" eb="5">
      <t>コウ</t>
    </rPh>
    <rPh sb="6" eb="7">
      <t>メイ</t>
    </rPh>
    <rPh sb="10" eb="11">
      <t>カク</t>
    </rPh>
    <rPh sb="11" eb="12">
      <t>ニチ</t>
    </rPh>
    <rPh sb="12" eb="14">
      <t>ジョウイ</t>
    </rPh>
    <rPh sb="15" eb="16">
      <t>メイ</t>
    </rPh>
    <rPh sb="18" eb="19">
      <t>ニチ</t>
    </rPh>
    <rPh sb="19" eb="20">
      <t>アイダ</t>
    </rPh>
    <rPh sb="20" eb="22">
      <t>ゴウケイ</t>
    </rPh>
    <rPh sb="23" eb="24">
      <t>ソウ</t>
    </rPh>
    <rPh sb="29" eb="30">
      <t>スウ</t>
    </rPh>
    <rPh sb="31" eb="32">
      <t>スク</t>
    </rPh>
    <rPh sb="34" eb="36">
      <t>ガッコウ</t>
    </rPh>
    <rPh sb="37" eb="39">
      <t>ジョウイ</t>
    </rPh>
    <phoneticPr fontId="6"/>
  </si>
  <si>
    <t>選手登録</t>
    <rPh sb="0" eb="2">
      <t>センシュ</t>
    </rPh>
    <rPh sb="2" eb="4">
      <t>トウロク</t>
    </rPh>
    <phoneticPr fontId="2"/>
  </si>
  <si>
    <t>競技規則</t>
    <rPh sb="0" eb="2">
      <t>キョウギ</t>
    </rPh>
    <rPh sb="2" eb="4">
      <t>キソク</t>
    </rPh>
    <phoneticPr fontId="2"/>
  </si>
  <si>
    <t>日本ゴルフ協会ゴルフ規則及び、競技特別規則を適用する。</t>
    <rPh sb="0" eb="2">
      <t>ニホン</t>
    </rPh>
    <rPh sb="5" eb="7">
      <t>キョウカイ</t>
    </rPh>
    <rPh sb="10" eb="12">
      <t>キソク</t>
    </rPh>
    <rPh sb="12" eb="13">
      <t>オヨ</t>
    </rPh>
    <rPh sb="15" eb="17">
      <t>キョウギ</t>
    </rPh>
    <rPh sb="17" eb="19">
      <t>トクベツ</t>
    </rPh>
    <rPh sb="19" eb="21">
      <t>キソク</t>
    </rPh>
    <rPh sb="22" eb="24">
      <t>テキヨウ</t>
    </rPh>
    <phoneticPr fontId="6"/>
  </si>
  <si>
    <t>※ 個人表彰として２日間の合計ストロークにより男女メダリスト</t>
    <rPh sb="2" eb="4">
      <t>コジン</t>
    </rPh>
    <rPh sb="4" eb="6">
      <t>ヒョウショウ</t>
    </rPh>
    <rPh sb="10" eb="11">
      <t>ニチ</t>
    </rPh>
    <rPh sb="11" eb="12">
      <t>アイダ</t>
    </rPh>
    <rPh sb="13" eb="15">
      <t>ゴウケイ</t>
    </rPh>
    <rPh sb="23" eb="25">
      <t>ダンジョ</t>
    </rPh>
    <phoneticPr fontId="2"/>
  </si>
  <si>
    <t>1日目終了</t>
    <rPh sb="1" eb="2">
      <t>ニチ</t>
    </rPh>
    <rPh sb="2" eb="3">
      <t>メ</t>
    </rPh>
    <rPh sb="3" eb="5">
      <t>シュウリョウ</t>
    </rPh>
    <phoneticPr fontId="6"/>
  </si>
  <si>
    <t>　　 等で中止の場合は実行委員会及び理事会で協議し、全国大会出場校を決定する。</t>
    <rPh sb="3" eb="4">
      <t>トウ</t>
    </rPh>
    <rPh sb="8" eb="10">
      <t>バアイ</t>
    </rPh>
    <rPh sb="11" eb="13">
      <t>ジッコウ</t>
    </rPh>
    <rPh sb="13" eb="16">
      <t>イインカイ</t>
    </rPh>
    <rPh sb="16" eb="17">
      <t>オヨ</t>
    </rPh>
    <rPh sb="18" eb="21">
      <t>リジカイ</t>
    </rPh>
    <rPh sb="22" eb="24">
      <t>キョウギ</t>
    </rPh>
    <rPh sb="26" eb="28">
      <t>ゼンコク</t>
    </rPh>
    <rPh sb="28" eb="30">
      <t>タイカイ</t>
    </rPh>
    <rPh sb="30" eb="32">
      <t>シュツジョウ</t>
    </rPh>
    <rPh sb="32" eb="33">
      <t>コウ</t>
    </rPh>
    <rPh sb="34" eb="36">
      <t>ケッテイ</t>
    </rPh>
    <phoneticPr fontId="6"/>
  </si>
  <si>
    <t>その他</t>
    <rPh sb="2" eb="3">
      <t>タ</t>
    </rPh>
    <phoneticPr fontId="2"/>
  </si>
  <si>
    <t>１</t>
    <phoneticPr fontId="6"/>
  </si>
  <si>
    <t>全国大会</t>
    <rPh sb="0" eb="2">
      <t>ゼンコク</t>
    </rPh>
    <rPh sb="2" eb="4">
      <t>タイカイ</t>
    </rPh>
    <phoneticPr fontId="2"/>
  </si>
  <si>
    <t>主　　催　　　</t>
    <phoneticPr fontId="2"/>
  </si>
  <si>
    <t>後　　援　　　</t>
    <phoneticPr fontId="2"/>
  </si>
  <si>
    <t>協　　賛　　　</t>
    <phoneticPr fontId="2"/>
  </si>
  <si>
    <t>　　　　　　　</t>
    <phoneticPr fontId="2"/>
  </si>
  <si>
    <t>３</t>
    <phoneticPr fontId="6"/>
  </si>
  <si>
    <t>４</t>
    <phoneticPr fontId="6"/>
  </si>
  <si>
    <t>出場資格　　　</t>
    <phoneticPr fontId="2"/>
  </si>
  <si>
    <t>５</t>
    <phoneticPr fontId="6"/>
  </si>
  <si>
    <t>競技方法    　</t>
    <phoneticPr fontId="2"/>
  </si>
  <si>
    <t>６</t>
    <phoneticPr fontId="2"/>
  </si>
  <si>
    <t>７</t>
    <phoneticPr fontId="2"/>
  </si>
  <si>
    <t>８</t>
    <phoneticPr fontId="2"/>
  </si>
  <si>
    <t>９</t>
    <phoneticPr fontId="6"/>
  </si>
  <si>
    <t>１０</t>
    <phoneticPr fontId="6"/>
  </si>
  <si>
    <t>１１</t>
    <phoneticPr fontId="6"/>
  </si>
  <si>
    <t>１２</t>
    <phoneticPr fontId="6"/>
  </si>
  <si>
    <t>１３</t>
    <phoneticPr fontId="6"/>
  </si>
  <si>
    <t>１４</t>
    <phoneticPr fontId="6"/>
  </si>
  <si>
    <t xml:space="preserve">申込方法　　 </t>
    <phoneticPr fontId="2"/>
  </si>
  <si>
    <t>　　　　振込先　</t>
    <phoneticPr fontId="6"/>
  </si>
  <si>
    <t>１６</t>
    <phoneticPr fontId="6"/>
  </si>
  <si>
    <t>１７</t>
    <phoneticPr fontId="6"/>
  </si>
  <si>
    <t>問合せ先　　　</t>
    <phoneticPr fontId="2"/>
  </si>
  <si>
    <t>１８</t>
    <phoneticPr fontId="6"/>
  </si>
  <si>
    <t>７：３０：</t>
    <phoneticPr fontId="6"/>
  </si>
  <si>
    <t>１６：００：</t>
    <phoneticPr fontId="6"/>
  </si>
  <si>
    <t>　　それ以外の順位は、最終日の4人の総ストローク数の少ない学校を上位とする。</t>
    <rPh sb="4" eb="6">
      <t>イガイ</t>
    </rPh>
    <rPh sb="7" eb="9">
      <t>ジュンイ</t>
    </rPh>
    <rPh sb="11" eb="14">
      <t>サイシュウビ</t>
    </rPh>
    <rPh sb="16" eb="17">
      <t>ニン</t>
    </rPh>
    <rPh sb="18" eb="19">
      <t>ソウ</t>
    </rPh>
    <rPh sb="24" eb="25">
      <t>スウ</t>
    </rPh>
    <rPh sb="26" eb="27">
      <t>スク</t>
    </rPh>
    <rPh sb="29" eb="31">
      <t>ガッコウ</t>
    </rPh>
    <rPh sb="32" eb="34">
      <t>ジョウイ</t>
    </rPh>
    <phoneticPr fontId="2"/>
  </si>
  <si>
    <t>（４）さらに同数の場合は、競技委員会の定めるコースでの最終日の4人の総ストローク数による</t>
    <rPh sb="6" eb="8">
      <t>ドウスウ</t>
    </rPh>
    <rPh sb="9" eb="11">
      <t>バアイ</t>
    </rPh>
    <rPh sb="13" eb="15">
      <t>キョウギ</t>
    </rPh>
    <rPh sb="15" eb="18">
      <t>イインカイ</t>
    </rPh>
    <rPh sb="19" eb="20">
      <t>サダ</t>
    </rPh>
    <rPh sb="27" eb="30">
      <t>サイシュウビ</t>
    </rPh>
    <rPh sb="32" eb="33">
      <t>ニン</t>
    </rPh>
    <rPh sb="34" eb="35">
      <t>ソウ</t>
    </rPh>
    <rPh sb="40" eb="41">
      <t>スウ</t>
    </rPh>
    <phoneticPr fontId="2"/>
  </si>
  <si>
    <t>　　10番から18番でのマッチング・スコアカード方式で順位を決定する。</t>
    <rPh sb="4" eb="5">
      <t>バン</t>
    </rPh>
    <rPh sb="9" eb="10">
      <t>バン</t>
    </rPh>
    <rPh sb="24" eb="26">
      <t>ホウシキ</t>
    </rPh>
    <rPh sb="27" eb="29">
      <t>ジュンイ</t>
    </rPh>
    <rPh sb="30" eb="32">
      <t>ケッテイ</t>
    </rPh>
    <phoneticPr fontId="2"/>
  </si>
  <si>
    <t>とする。</t>
  </si>
  <si>
    <t>１校４名（最低３名）による団体戦とし、セルフバックによる２日間 ３６ホールズストロークプレー</t>
    <rPh sb="1" eb="2">
      <t>コウ</t>
    </rPh>
    <rPh sb="3" eb="4">
      <t>メイ</t>
    </rPh>
    <rPh sb="5" eb="7">
      <t>サイテイ</t>
    </rPh>
    <rPh sb="8" eb="9">
      <t>メイ</t>
    </rPh>
    <rPh sb="13" eb="16">
      <t>ダンタイセン</t>
    </rPh>
    <rPh sb="29" eb="30">
      <t>ニチ</t>
    </rPh>
    <rPh sb="30" eb="31">
      <t>アイダ</t>
    </rPh>
    <phoneticPr fontId="2"/>
  </si>
  <si>
    <t>（２）すべての順位決定において、総ストローク数が同数の場合は、２日間の４人の総ストローク</t>
    <rPh sb="7" eb="9">
      <t>ジュンイ</t>
    </rPh>
    <rPh sb="9" eb="11">
      <t>ケッテイ</t>
    </rPh>
    <rPh sb="16" eb="17">
      <t>ソウ</t>
    </rPh>
    <rPh sb="22" eb="23">
      <t>スウ</t>
    </rPh>
    <rPh sb="24" eb="26">
      <t>ドウスウ</t>
    </rPh>
    <rPh sb="27" eb="29">
      <t>バアイ</t>
    </rPh>
    <rPh sb="32" eb="33">
      <t>ニチ</t>
    </rPh>
    <rPh sb="33" eb="34">
      <t>アイダ</t>
    </rPh>
    <rPh sb="36" eb="37">
      <t>ニン</t>
    </rPh>
    <rPh sb="38" eb="39">
      <t>ソウ</t>
    </rPh>
    <phoneticPr fontId="6"/>
  </si>
  <si>
    <t>　　数の少ない学校を上位とする。</t>
    <phoneticPr fontId="2"/>
  </si>
  <si>
    <t>　　但し、プレーオフが行えない場合は競技委員会の定める大会日の4人の総ストローク</t>
    <rPh sb="2" eb="3">
      <t>タダ</t>
    </rPh>
    <rPh sb="11" eb="12">
      <t>オコナ</t>
    </rPh>
    <rPh sb="15" eb="17">
      <t>バアイ</t>
    </rPh>
    <rPh sb="18" eb="20">
      <t>キョウギ</t>
    </rPh>
    <rPh sb="20" eb="22">
      <t>イイン</t>
    </rPh>
    <rPh sb="22" eb="23">
      <t>カイ</t>
    </rPh>
    <rPh sb="24" eb="25">
      <t>サダ</t>
    </rPh>
    <rPh sb="27" eb="29">
      <t>タイカイ</t>
    </rPh>
    <rPh sb="29" eb="30">
      <t>ビ</t>
    </rPh>
    <rPh sb="32" eb="33">
      <t>ニン</t>
    </rPh>
    <rPh sb="34" eb="35">
      <t>ソウ</t>
    </rPh>
    <phoneticPr fontId="6"/>
  </si>
  <si>
    <t>　　数によるマッチング・スコアカード方式にて順位を決定する。</t>
    <rPh sb="22" eb="24">
      <t>ジュンイ</t>
    </rPh>
    <rPh sb="25" eb="27">
      <t>ケッテイ</t>
    </rPh>
    <phoneticPr fontId="2"/>
  </si>
  <si>
    <t>　　バックにて順位を決定する。</t>
    <rPh sb="7" eb="9">
      <t>ジュンイ</t>
    </rPh>
    <rPh sb="10" eb="12">
      <t>ケッテイ</t>
    </rPh>
    <phoneticPr fontId="2"/>
  </si>
  <si>
    <t>楯　中部高等学校ゴルフ連盟　　男子　優勝～３位　　女子　優勝～３位</t>
    <rPh sb="0" eb="1">
      <t>タテ</t>
    </rPh>
    <rPh sb="2" eb="4">
      <t>チュウブ</t>
    </rPh>
    <rPh sb="4" eb="5">
      <t>コウ</t>
    </rPh>
    <rPh sb="5" eb="6">
      <t>トウ</t>
    </rPh>
    <rPh sb="6" eb="7">
      <t>ガク</t>
    </rPh>
    <rPh sb="7" eb="8">
      <t>コウ</t>
    </rPh>
    <rPh sb="11" eb="13">
      <t>レンメイ</t>
    </rPh>
    <rPh sb="15" eb="17">
      <t>ダンシ</t>
    </rPh>
    <rPh sb="18" eb="20">
      <t>ユウショウ</t>
    </rPh>
    <rPh sb="22" eb="23">
      <t>イ</t>
    </rPh>
    <rPh sb="25" eb="27">
      <t>ジョシ</t>
    </rPh>
    <rPh sb="28" eb="30">
      <t>ユウショウ</t>
    </rPh>
    <rPh sb="32" eb="33">
      <t>イ</t>
    </rPh>
    <phoneticPr fontId="2"/>
  </si>
  <si>
    <t>（４）お客様の迷惑にならないよう練習を行うこと。</t>
    <rPh sb="4" eb="5">
      <t>キャク</t>
    </rPh>
    <rPh sb="5" eb="6">
      <t>サマ</t>
    </rPh>
    <rPh sb="7" eb="9">
      <t>メイワク</t>
    </rPh>
    <rPh sb="16" eb="18">
      <t>レンシュウ</t>
    </rPh>
    <rPh sb="19" eb="20">
      <t>オコナ</t>
    </rPh>
    <phoneticPr fontId="2"/>
  </si>
  <si>
    <t>（３）さらに同数の場合は、優勝決定する際に、競技委員会の指定する　ホールで、</t>
    <rPh sb="6" eb="8">
      <t>ドウスウ</t>
    </rPh>
    <rPh sb="13" eb="15">
      <t>ユウショウ</t>
    </rPh>
    <rPh sb="15" eb="17">
      <t>ケッテイ</t>
    </rPh>
    <rPh sb="19" eb="20">
      <t>サイ</t>
    </rPh>
    <rPh sb="22" eb="24">
      <t>キョウギ</t>
    </rPh>
    <rPh sb="24" eb="26">
      <t>イイン</t>
    </rPh>
    <rPh sb="26" eb="27">
      <t>カイ</t>
    </rPh>
    <rPh sb="28" eb="30">
      <t>シテイ</t>
    </rPh>
    <phoneticPr fontId="6"/>
  </si>
  <si>
    <t>　　学校代表選手１名によるホールバイホールによるプレーオフを行い決定する。</t>
    <phoneticPr fontId="2"/>
  </si>
  <si>
    <t>公式指定ラウンド開始</t>
    <rPh sb="0" eb="2">
      <t>コウシキ</t>
    </rPh>
    <rPh sb="2" eb="4">
      <t>シテイ</t>
    </rPh>
    <rPh sb="8" eb="10">
      <t>カイシ</t>
    </rPh>
    <phoneticPr fontId="6"/>
  </si>
  <si>
    <t>COCOPAリゾートクラブ　白山ヴィレッジゴルフコース　キングコース</t>
    <phoneticPr fontId="6"/>
  </si>
  <si>
    <r>
      <t>〒５１５－２６０３　三重県津市白山町川口６２６２</t>
    </r>
    <r>
      <rPr>
        <sz val="11"/>
        <rFont val="ＭＳ Ｐ明朝"/>
        <family val="1"/>
        <charset val="128"/>
      </rPr>
      <t>　</t>
    </r>
    <phoneticPr fontId="6"/>
  </si>
  <si>
    <t>TEL　０５９－２６２－４１４１  FAX　０５９－２６２－４００１</t>
    <phoneticPr fontId="2"/>
  </si>
  <si>
    <t>COCOPAリゾートクラブ　白山ヴィレッジゴルフコース内コテージに宿泊すること。</t>
    <rPh sb="27" eb="28">
      <t>ナイ</t>
    </rPh>
    <rPh sb="33" eb="35">
      <t>シュクハク</t>
    </rPh>
    <phoneticPr fontId="2"/>
  </si>
  <si>
    <t>７：３０：</t>
    <phoneticPr fontId="6"/>
  </si>
  <si>
    <t>鈴鹿農業協同組合　若松支店</t>
    <rPh sb="0" eb="2">
      <t>スズカ</t>
    </rPh>
    <rPh sb="2" eb="4">
      <t>ノウギョウ</t>
    </rPh>
    <rPh sb="4" eb="6">
      <t>キョウドウ</t>
    </rPh>
    <rPh sb="6" eb="8">
      <t>クミアイ</t>
    </rPh>
    <rPh sb="9" eb="11">
      <t>ワカマツ</t>
    </rPh>
    <rPh sb="11" eb="13">
      <t>シテン</t>
    </rPh>
    <phoneticPr fontId="2"/>
  </si>
  <si>
    <t>普通一般　９２８２２６４　</t>
    <rPh sb="0" eb="2">
      <t>フツウ</t>
    </rPh>
    <rPh sb="2" eb="4">
      <t>イッパン</t>
    </rPh>
    <phoneticPr fontId="2"/>
  </si>
  <si>
    <t>三重県高校ゴルフ連盟　代表　鈴木啓二</t>
    <rPh sb="0" eb="3">
      <t>ミエケン</t>
    </rPh>
    <rPh sb="3" eb="5">
      <t>コウコウ</t>
    </rPh>
    <rPh sb="8" eb="10">
      <t>レンメイ</t>
    </rPh>
    <rPh sb="11" eb="13">
      <t>ダイヒョウ</t>
    </rPh>
    <rPh sb="14" eb="16">
      <t>スズキ</t>
    </rPh>
    <rPh sb="16" eb="18">
      <t>ケイジ</t>
    </rPh>
    <phoneticPr fontId="2"/>
  </si>
  <si>
    <t>（２）打球、パター、アプローチ練習は指定の場所で行い、競技役員の指示に従うこと。</t>
    <rPh sb="3" eb="5">
      <t>ダキュウ</t>
    </rPh>
    <rPh sb="15" eb="17">
      <t>レンシュウ</t>
    </rPh>
    <rPh sb="18" eb="20">
      <t>シテイ</t>
    </rPh>
    <rPh sb="21" eb="23">
      <t>バショ</t>
    </rPh>
    <rPh sb="24" eb="25">
      <t>オコナ</t>
    </rPh>
    <rPh sb="27" eb="29">
      <t>キョウギ</t>
    </rPh>
    <rPh sb="29" eb="31">
      <t>ヤクイン</t>
    </rPh>
    <rPh sb="32" eb="34">
      <t>シジ</t>
    </rPh>
    <rPh sb="35" eb="36">
      <t>シタガ</t>
    </rPh>
    <phoneticPr fontId="2"/>
  </si>
  <si>
    <t>（３）バンカー練習場の使用は禁止とする。</t>
    <rPh sb="7" eb="10">
      <t>レンシュウジョウ</t>
    </rPh>
    <rPh sb="11" eb="13">
      <t>シヨウ</t>
    </rPh>
    <rPh sb="14" eb="16">
      <t>キンシ</t>
    </rPh>
    <phoneticPr fontId="2"/>
  </si>
  <si>
    <t>大会事務局</t>
    <rPh sb="0" eb="2">
      <t>タイカイ</t>
    </rPh>
    <rPh sb="2" eb="5">
      <t>ジムキョク</t>
    </rPh>
    <phoneticPr fontId="2"/>
  </si>
  <si>
    <t>（３）ホテルへのチェックインはアザリアホテルにて１５：００以降に行うこと。</t>
    <rPh sb="29" eb="31">
      <t>イコウ</t>
    </rPh>
    <rPh sb="32" eb="33">
      <t>オコナ</t>
    </rPh>
    <phoneticPr fontId="6"/>
  </si>
  <si>
    <t>（4）受付はキングコース１番の「かりん」で行い、キャディーバックは指定場所に置くこと。</t>
    <rPh sb="3" eb="5">
      <t>ウケツケ</t>
    </rPh>
    <rPh sb="13" eb="14">
      <t>バン</t>
    </rPh>
    <rPh sb="21" eb="22">
      <t>オコナ</t>
    </rPh>
    <rPh sb="33" eb="35">
      <t>シテイ</t>
    </rPh>
    <rPh sb="35" eb="37">
      <t>バショ</t>
    </rPh>
    <rPh sb="38" eb="39">
      <t>オ</t>
    </rPh>
    <phoneticPr fontId="2"/>
  </si>
  <si>
    <t>１９</t>
    <phoneticPr fontId="2"/>
  </si>
  <si>
    <t>各学校で練習及び合宿で大会会場を使用する場合</t>
    <rPh sb="0" eb="3">
      <t>カクガッコウ</t>
    </rPh>
    <rPh sb="4" eb="6">
      <t>レンシュウ</t>
    </rPh>
    <rPh sb="6" eb="7">
      <t>オヨ</t>
    </rPh>
    <rPh sb="8" eb="10">
      <t>ガッシュク</t>
    </rPh>
    <rPh sb="11" eb="13">
      <t>タイカイ</t>
    </rPh>
    <rPh sb="13" eb="15">
      <t>カイジョウ</t>
    </rPh>
    <rPh sb="16" eb="18">
      <t>シヨウ</t>
    </rPh>
    <rPh sb="20" eb="22">
      <t>バアイ</t>
    </rPh>
    <phoneticPr fontId="2"/>
  </si>
  <si>
    <t>（１）申し込みは顧問が行い、直接ゴルフ場に申し込むこと。</t>
    <rPh sb="3" eb="4">
      <t>モウ</t>
    </rPh>
    <rPh sb="5" eb="6">
      <t>コ</t>
    </rPh>
    <rPh sb="8" eb="10">
      <t>コモン</t>
    </rPh>
    <rPh sb="11" eb="12">
      <t>オコナ</t>
    </rPh>
    <rPh sb="14" eb="16">
      <t>チョクセツ</t>
    </rPh>
    <rPh sb="19" eb="20">
      <t>ジョウ</t>
    </rPh>
    <rPh sb="21" eb="22">
      <t>モウ</t>
    </rPh>
    <rPh sb="23" eb="24">
      <t>コ</t>
    </rPh>
    <phoneticPr fontId="2"/>
  </si>
  <si>
    <t>（２）学生等のゴルフ場利用税に関する証明書とゴルフ場利用税非課税申請書（利用者一覧表）</t>
    <phoneticPr fontId="2"/>
  </si>
  <si>
    <t>　　を必ず準備し、当日ゴルフ場フロントへ提出すること。</t>
    <rPh sb="3" eb="4">
      <t>カナラ</t>
    </rPh>
    <rPh sb="5" eb="7">
      <t>ジュンビ</t>
    </rPh>
    <rPh sb="9" eb="11">
      <t>トウジツ</t>
    </rPh>
    <rPh sb="14" eb="15">
      <t>ジョウ</t>
    </rPh>
    <rPh sb="20" eb="22">
      <t>テイシュツ</t>
    </rPh>
    <phoneticPr fontId="2"/>
  </si>
  <si>
    <t>（３）ゴルファーとしてエチケット・マナーを守り、高校生らしい態度であること。</t>
    <rPh sb="21" eb="22">
      <t>マモ</t>
    </rPh>
    <rPh sb="24" eb="27">
      <t>コウコウセイ</t>
    </rPh>
    <rPh sb="30" eb="32">
      <t>タイド</t>
    </rPh>
    <phoneticPr fontId="2"/>
  </si>
  <si>
    <t>　　※ティーマークの無いところからのプレー厳禁、目土・ピッチマーク直し等コース美化に努めること。</t>
    <rPh sb="10" eb="11">
      <t>ナ</t>
    </rPh>
    <rPh sb="21" eb="23">
      <t>ゲンキン</t>
    </rPh>
    <rPh sb="24" eb="25">
      <t>メ</t>
    </rPh>
    <rPh sb="25" eb="26">
      <t>ツチ</t>
    </rPh>
    <rPh sb="33" eb="34">
      <t>ナオ</t>
    </rPh>
    <rPh sb="35" eb="36">
      <t>トウ</t>
    </rPh>
    <rPh sb="39" eb="41">
      <t>ビカ</t>
    </rPh>
    <rPh sb="42" eb="43">
      <t>ツト</t>
    </rPh>
    <phoneticPr fontId="2"/>
  </si>
  <si>
    <t xml:space="preserve">競技委員会 （　かりん　）   </t>
    <phoneticPr fontId="6"/>
  </si>
  <si>
    <t>６：５０：</t>
    <phoneticPr fontId="6"/>
  </si>
  <si>
    <t>（４）ラウンドに乗用カートを利用する場合は必ず自動車運転免許を有する者が運転すること。</t>
    <rPh sb="8" eb="10">
      <t>ジョウヨウ</t>
    </rPh>
    <rPh sb="14" eb="16">
      <t>リヨウ</t>
    </rPh>
    <rPh sb="18" eb="20">
      <t>バアイ</t>
    </rPh>
    <rPh sb="21" eb="22">
      <t>カナラ</t>
    </rPh>
    <rPh sb="23" eb="26">
      <t>ジドウシャ</t>
    </rPh>
    <rPh sb="26" eb="28">
      <t>ウンテン</t>
    </rPh>
    <rPh sb="28" eb="30">
      <t>メンキョ</t>
    </rPh>
    <rPh sb="31" eb="32">
      <t>ユウ</t>
    </rPh>
    <rPh sb="34" eb="35">
      <t>モノ</t>
    </rPh>
    <rPh sb="36" eb="38">
      <t>ウンテン</t>
    </rPh>
    <phoneticPr fontId="2"/>
  </si>
  <si>
    <t>　　※宿泊については白山ヴィレッジを使用すること。</t>
    <rPh sb="3" eb="5">
      <t>シュクハク</t>
    </rPh>
    <rPh sb="10" eb="12">
      <t>ハクサン</t>
    </rPh>
    <rPh sb="18" eb="20">
      <t>シヨウ</t>
    </rPh>
    <phoneticPr fontId="2"/>
  </si>
  <si>
    <t>（２）指定ラウンドは１チーム５名までとする。顧問もラウンド（選手と同額）することができる。</t>
    <rPh sb="3" eb="5">
      <t>シテイ</t>
    </rPh>
    <rPh sb="15" eb="16">
      <t>メイ</t>
    </rPh>
    <rPh sb="22" eb="24">
      <t>コモン</t>
    </rPh>
    <rPh sb="30" eb="32">
      <t>センシュ</t>
    </rPh>
    <rPh sb="33" eb="35">
      <t>ドウガク</t>
    </rPh>
    <phoneticPr fontId="6"/>
  </si>
  <si>
    <t>　　　※アプローチ練習は打球練習場横のみ使用できる。</t>
    <rPh sb="9" eb="11">
      <t>レンシュウ</t>
    </rPh>
    <rPh sb="12" eb="14">
      <t>ダキュウ</t>
    </rPh>
    <rPh sb="14" eb="17">
      <t>レンシュウジョウ</t>
    </rPh>
    <rPh sb="17" eb="18">
      <t>ヨコ</t>
    </rPh>
    <rPh sb="20" eb="22">
      <t>シヨウ</t>
    </rPh>
    <phoneticPr fontId="2"/>
  </si>
  <si>
    <t>（5）大会期間中における白山ヴィレッジでの正規ラウンド後の練習については次の通りとする。</t>
    <rPh sb="3" eb="5">
      <t>タイカイ</t>
    </rPh>
    <rPh sb="5" eb="8">
      <t>キカンチュウ</t>
    </rPh>
    <rPh sb="12" eb="14">
      <t>ハクサン</t>
    </rPh>
    <rPh sb="21" eb="23">
      <t>セイキ</t>
    </rPh>
    <rPh sb="27" eb="28">
      <t>ゴ</t>
    </rPh>
    <rPh sb="29" eb="31">
      <t>レンシュウ</t>
    </rPh>
    <rPh sb="36" eb="37">
      <t>ツギ</t>
    </rPh>
    <rPh sb="38" eb="39">
      <t>トオ</t>
    </rPh>
    <phoneticPr fontId="2"/>
  </si>
  <si>
    <t>○○高校</t>
    <rPh sb="2" eb="4">
      <t>コウコウ</t>
    </rPh>
    <phoneticPr fontId="2"/>
  </si>
  <si>
    <t>電話番号</t>
    <rPh sb="0" eb="2">
      <t>デンワ</t>
    </rPh>
    <rPh sb="2" eb="4">
      <t>バンゴウ</t>
    </rPh>
    <phoneticPr fontId="2"/>
  </si>
  <si>
    <t>学校所在地</t>
    <rPh sb="0" eb="2">
      <t>ガッコウ</t>
    </rPh>
    <rPh sb="2" eb="5">
      <t>ショザイチ</t>
    </rPh>
    <phoneticPr fontId="2"/>
  </si>
  <si>
    <t>大会申込書</t>
    <rPh sb="0" eb="2">
      <t>タイカイ</t>
    </rPh>
    <rPh sb="2" eb="4">
      <t>モウシコミ</t>
    </rPh>
    <rPh sb="4" eb="5">
      <t>ショ</t>
    </rPh>
    <phoneticPr fontId="2"/>
  </si>
  <si>
    <t>学校名</t>
    <rPh sb="0" eb="2">
      <t>ガッコウ</t>
    </rPh>
    <rPh sb="2" eb="3">
      <t>メイ</t>
    </rPh>
    <phoneticPr fontId="2"/>
  </si>
  <si>
    <t>区分</t>
    <rPh sb="0" eb="2">
      <t>クブン</t>
    </rPh>
    <phoneticPr fontId="2"/>
  </si>
  <si>
    <t>参加区分</t>
    <rPh sb="0" eb="2">
      <t>サンカ</t>
    </rPh>
    <rPh sb="2" eb="4">
      <t>クブン</t>
    </rPh>
    <phoneticPr fontId="2"/>
  </si>
  <si>
    <t>男女を記入</t>
    <rPh sb="0" eb="2">
      <t>ダンジョ</t>
    </rPh>
    <rPh sb="3" eb="5">
      <t>キニュウ</t>
    </rPh>
    <phoneticPr fontId="2"/>
  </si>
  <si>
    <t>賞状に記載する学校名</t>
    <rPh sb="0" eb="2">
      <t>ショウジョウ</t>
    </rPh>
    <rPh sb="3" eb="5">
      <t>キサイ</t>
    </rPh>
    <rPh sb="7" eb="9">
      <t>ガッコウ</t>
    </rPh>
    <rPh sb="9" eb="10">
      <t>メイ</t>
    </rPh>
    <phoneticPr fontId="2"/>
  </si>
  <si>
    <t>学校長名</t>
    <rPh sb="0" eb="2">
      <t>ガッコウ</t>
    </rPh>
    <rPh sb="2" eb="3">
      <t>チョウ</t>
    </rPh>
    <rPh sb="3" eb="4">
      <t>メイ</t>
    </rPh>
    <phoneticPr fontId="2"/>
  </si>
  <si>
    <t>印</t>
    <rPh sb="0" eb="1">
      <t>イン</t>
    </rPh>
    <phoneticPr fontId="2"/>
  </si>
  <si>
    <t>監督名</t>
    <rPh sb="0" eb="2">
      <t>カントク</t>
    </rPh>
    <rPh sb="2" eb="3">
      <t>メイ</t>
    </rPh>
    <phoneticPr fontId="2"/>
  </si>
  <si>
    <t>主将名</t>
    <rPh sb="0" eb="2">
      <t>シュショウ</t>
    </rPh>
    <rPh sb="2" eb="3">
      <t>メイ</t>
    </rPh>
    <phoneticPr fontId="2"/>
  </si>
  <si>
    <t>顧問名</t>
    <rPh sb="0" eb="2">
      <t>コモン</t>
    </rPh>
    <rPh sb="2" eb="3">
      <t>メイ</t>
    </rPh>
    <phoneticPr fontId="2"/>
  </si>
  <si>
    <t>創　部</t>
    <rPh sb="0" eb="1">
      <t>キズ</t>
    </rPh>
    <rPh sb="2" eb="3">
      <t>ブ</t>
    </rPh>
    <phoneticPr fontId="2"/>
  </si>
  <si>
    <t>西暦</t>
    <rPh sb="0" eb="2">
      <t>セイレキ</t>
    </rPh>
    <phoneticPr fontId="2"/>
  </si>
  <si>
    <t>年</t>
    <rPh sb="0" eb="1">
      <t>ネン</t>
    </rPh>
    <phoneticPr fontId="2"/>
  </si>
  <si>
    <t>月</t>
    <rPh sb="0" eb="1">
      <t>ガツ</t>
    </rPh>
    <phoneticPr fontId="2"/>
  </si>
  <si>
    <t>日</t>
    <rPh sb="0" eb="1">
      <t>ニチ</t>
    </rPh>
    <phoneticPr fontId="2"/>
  </si>
  <si>
    <t>部員数</t>
    <rPh sb="0" eb="2">
      <t>ブイン</t>
    </rPh>
    <rPh sb="2" eb="3">
      <t>スウ</t>
    </rPh>
    <phoneticPr fontId="2"/>
  </si>
  <si>
    <t>名</t>
    <rPh sb="0" eb="1">
      <t>メイ</t>
    </rPh>
    <phoneticPr fontId="2"/>
  </si>
  <si>
    <t>番</t>
    <rPh sb="0" eb="1">
      <t>バン</t>
    </rPh>
    <phoneticPr fontId="2"/>
  </si>
  <si>
    <t>学年</t>
    <rPh sb="0" eb="2">
      <t>ガクネン</t>
    </rPh>
    <phoneticPr fontId="2"/>
  </si>
  <si>
    <t>選手名前</t>
    <rPh sb="0" eb="2">
      <t>センシュ</t>
    </rPh>
    <rPh sb="2" eb="4">
      <t>ナマエ</t>
    </rPh>
    <phoneticPr fontId="2"/>
  </si>
  <si>
    <t>校章を添付してください。</t>
    <rPh sb="0" eb="2">
      <t>コウショウ</t>
    </rPh>
    <rPh sb="3" eb="5">
      <t>テンプ</t>
    </rPh>
    <phoneticPr fontId="2"/>
  </si>
  <si>
    <t>★男女両チームの出場を申し込む場合は２枚作成してください。</t>
    <rPh sb="1" eb="3">
      <t>ダンジョ</t>
    </rPh>
    <rPh sb="3" eb="4">
      <t>リョウ</t>
    </rPh>
    <rPh sb="8" eb="10">
      <t>シュツジョウ</t>
    </rPh>
    <rPh sb="11" eb="12">
      <t>モウ</t>
    </rPh>
    <rPh sb="13" eb="14">
      <t>コ</t>
    </rPh>
    <rPh sb="15" eb="17">
      <t>バアイ</t>
    </rPh>
    <rPh sb="19" eb="20">
      <t>マイ</t>
    </rPh>
    <rPh sb="20" eb="22">
      <t>サクセイ</t>
    </rPh>
    <phoneticPr fontId="2"/>
  </si>
  <si>
    <r>
      <t>★</t>
    </r>
    <r>
      <rPr>
        <u/>
        <sz val="12"/>
        <rFont val="ＭＳ Ｐゴシック"/>
        <family val="3"/>
        <charset val="128"/>
      </rPr>
      <t>昨年出場した学校</t>
    </r>
    <r>
      <rPr>
        <sz val="12"/>
        <rFont val="ＭＳ Ｐゴシック"/>
        <family val="3"/>
        <charset val="128"/>
      </rPr>
      <t>は学校紹介・校章の変更点のみのご記入でも構いません。</t>
    </r>
    <rPh sb="1" eb="3">
      <t>サクネン</t>
    </rPh>
    <rPh sb="3" eb="5">
      <t>シュツジョウ</t>
    </rPh>
    <rPh sb="7" eb="9">
      <t>ガッコウ</t>
    </rPh>
    <rPh sb="10" eb="12">
      <t>ガッコウ</t>
    </rPh>
    <rPh sb="12" eb="14">
      <t>ショウカイ</t>
    </rPh>
    <rPh sb="15" eb="17">
      <t>コウショウ</t>
    </rPh>
    <rPh sb="18" eb="20">
      <t>ヘンコウ</t>
    </rPh>
    <rPh sb="20" eb="21">
      <t>テン</t>
    </rPh>
    <rPh sb="25" eb="27">
      <t>キニュウ</t>
    </rPh>
    <rPh sb="29" eb="30">
      <t>カマ</t>
    </rPh>
    <phoneticPr fontId="2"/>
  </si>
  <si>
    <t>男</t>
  </si>
  <si>
    <t>○大会に対する抱負</t>
    <rPh sb="1" eb="3">
      <t>タイカイ</t>
    </rPh>
    <rPh sb="4" eb="5">
      <t>タイ</t>
    </rPh>
    <rPh sb="7" eb="9">
      <t>ホウフ</t>
    </rPh>
    <phoneticPr fontId="2"/>
  </si>
  <si>
    <t>○学校紹介</t>
    <rPh sb="1" eb="3">
      <t>ガッコウ</t>
    </rPh>
    <rPh sb="3" eb="5">
      <t>ショウカイ</t>
    </rPh>
    <phoneticPr fontId="2"/>
  </si>
  <si>
    <t>○登録選手（７名まで）　※ここに登録された選手でなければ大会へ出場できません。</t>
    <rPh sb="1" eb="3">
      <t>トウロク</t>
    </rPh>
    <rPh sb="3" eb="5">
      <t>センシュ</t>
    </rPh>
    <rPh sb="7" eb="8">
      <t>メイ</t>
    </rPh>
    <rPh sb="16" eb="18">
      <t>トウロク</t>
    </rPh>
    <rPh sb="21" eb="23">
      <t>センシュ</t>
    </rPh>
    <rPh sb="28" eb="30">
      <t>タイカイ</t>
    </rPh>
    <rPh sb="31" eb="33">
      <t>シュツジョウ</t>
    </rPh>
    <phoneticPr fontId="2"/>
  </si>
  <si>
    <t>　　１．大会申込書　※公印は不要</t>
    <rPh sb="4" eb="6">
      <t>タイカイ</t>
    </rPh>
    <rPh sb="6" eb="7">
      <t>モウ</t>
    </rPh>
    <rPh sb="7" eb="8">
      <t>コ</t>
    </rPh>
    <rPh sb="8" eb="9">
      <t>ショ</t>
    </rPh>
    <rPh sb="14" eb="16">
      <t>フヨウ</t>
    </rPh>
    <phoneticPr fontId="2"/>
  </si>
  <si>
    <t>　　２．学生等のゴルフ場利用税に関する証明書（１枚）　※公印を押印のこと</t>
    <rPh sb="4" eb="6">
      <t>ガクセイ</t>
    </rPh>
    <rPh sb="6" eb="7">
      <t>トウ</t>
    </rPh>
    <rPh sb="11" eb="12">
      <t>ジョウ</t>
    </rPh>
    <rPh sb="12" eb="14">
      <t>リヨウ</t>
    </rPh>
    <rPh sb="14" eb="15">
      <t>ゼイ</t>
    </rPh>
    <rPh sb="16" eb="17">
      <t>カン</t>
    </rPh>
    <rPh sb="19" eb="22">
      <t>ショウメイショ</t>
    </rPh>
    <rPh sb="24" eb="25">
      <t>マイ</t>
    </rPh>
    <rPh sb="28" eb="30">
      <t>コウイン</t>
    </rPh>
    <rPh sb="31" eb="33">
      <t>オウイン</t>
    </rPh>
    <phoneticPr fontId="2"/>
  </si>
  <si>
    <t>　　１．大会申込書　※公印を押印のこと</t>
    <rPh sb="4" eb="6">
      <t>タイカイ</t>
    </rPh>
    <rPh sb="6" eb="7">
      <t>モウ</t>
    </rPh>
    <rPh sb="7" eb="8">
      <t>コ</t>
    </rPh>
    <rPh sb="8" eb="9">
      <t>ショ</t>
    </rPh>
    <rPh sb="14" eb="16">
      <t>オウイン</t>
    </rPh>
    <phoneticPr fontId="2"/>
  </si>
  <si>
    <t>名　　　前</t>
    <rPh sb="0" eb="1">
      <t>メイ</t>
    </rPh>
    <rPh sb="4" eb="5">
      <t>マエ</t>
    </rPh>
    <phoneticPr fontId="2"/>
  </si>
  <si>
    <t>性別</t>
    <rPh sb="0" eb="2">
      <t>セイベツ</t>
    </rPh>
    <phoneticPr fontId="2"/>
  </si>
  <si>
    <t>女</t>
  </si>
  <si>
    <t>引率者</t>
    <rPh sb="0" eb="3">
      <t>インソツシャ</t>
    </rPh>
    <phoneticPr fontId="2"/>
  </si>
  <si>
    <t>大会運営をお願いします。</t>
    <rPh sb="0" eb="2">
      <t>タイカイ</t>
    </rPh>
    <rPh sb="2" eb="4">
      <t>ウンエイ</t>
    </rPh>
    <rPh sb="6" eb="7">
      <t>ネガ</t>
    </rPh>
    <phoneticPr fontId="2"/>
  </si>
  <si>
    <t>選手名はダミーで構いません。大会当日、チェックインの際に訂正してください。</t>
    <rPh sb="0" eb="3">
      <t>センシュメイ</t>
    </rPh>
    <rPh sb="8" eb="9">
      <t>カマ</t>
    </rPh>
    <rPh sb="14" eb="16">
      <t>タイカイ</t>
    </rPh>
    <rPh sb="16" eb="18">
      <t>トウジツ</t>
    </rPh>
    <rPh sb="26" eb="27">
      <t>サイ</t>
    </rPh>
    <rPh sb="28" eb="30">
      <t>テイセイ</t>
    </rPh>
    <phoneticPr fontId="2"/>
  </si>
  <si>
    <t>大会出場選手</t>
    <rPh sb="0" eb="2">
      <t>タイカイ</t>
    </rPh>
    <rPh sb="2" eb="4">
      <t>シュツジョウ</t>
    </rPh>
    <rPh sb="4" eb="6">
      <t>センシュ</t>
    </rPh>
    <phoneticPr fontId="2"/>
  </si>
  <si>
    <t>部　員</t>
    <rPh sb="0" eb="1">
      <t>ブ</t>
    </rPh>
    <rPh sb="2" eb="3">
      <t>イン</t>
    </rPh>
    <phoneticPr fontId="2"/>
  </si>
  <si>
    <t>※</t>
    <phoneticPr fontId="2"/>
  </si>
  <si>
    <t>証明書は、利用の日までにゴルフ場あてに提出すること。</t>
    <rPh sb="0" eb="2">
      <t>ショウメイ</t>
    </rPh>
    <rPh sb="2" eb="3">
      <t>ショ</t>
    </rPh>
    <rPh sb="5" eb="7">
      <t>リヨウ</t>
    </rPh>
    <rPh sb="8" eb="9">
      <t>ニチ</t>
    </rPh>
    <rPh sb="15" eb="16">
      <t>ジョウ</t>
    </rPh>
    <rPh sb="19" eb="21">
      <t>テイシュツ</t>
    </rPh>
    <phoneticPr fontId="2"/>
  </si>
  <si>
    <t>｢利用の目的｣欄は、数字を○でかこむこと。</t>
    <rPh sb="1" eb="3">
      <t>リヨウ</t>
    </rPh>
    <rPh sb="4" eb="6">
      <t>モクテキ</t>
    </rPh>
    <rPh sb="7" eb="8">
      <t>ラン</t>
    </rPh>
    <rPh sb="10" eb="12">
      <t>スウジ</t>
    </rPh>
    <phoneticPr fontId="2"/>
  </si>
  <si>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2"/>
  </si>
  <si>
    <t>備　考</t>
    <rPh sb="0" eb="1">
      <t>ソナエ</t>
    </rPh>
    <rPh sb="2" eb="3">
      <t>コウ</t>
    </rPh>
    <phoneticPr fontId="2"/>
  </si>
  <si>
    <t>㊞</t>
    <phoneticPr fontId="2"/>
  </si>
  <si>
    <t>住所</t>
    <rPh sb="0" eb="2">
      <t>ジュウショ</t>
    </rPh>
    <phoneticPr fontId="2"/>
  </si>
  <si>
    <t>様</t>
    <rPh sb="0" eb="1">
      <t>サマ</t>
    </rPh>
    <phoneticPr fontId="2"/>
  </si>
  <si>
    <t>白山ヴィレッジゴルフコース</t>
    <rPh sb="0" eb="1">
      <t>ハク</t>
    </rPh>
    <rPh sb="1" eb="2">
      <t>サン</t>
    </rPh>
    <phoneticPr fontId="2"/>
  </si>
  <si>
    <t>COCOPA　RESORT　CLUB</t>
    <phoneticPr fontId="2"/>
  </si>
  <si>
    <t>特別徴収義務者</t>
    <rPh sb="0" eb="2">
      <t>トクベツ</t>
    </rPh>
    <rPh sb="2" eb="4">
      <t>チョウシュウ</t>
    </rPh>
    <rPh sb="4" eb="7">
      <t>ギムシャ</t>
    </rPh>
    <phoneticPr fontId="2"/>
  </si>
  <si>
    <t>上記のとおり証明します。</t>
    <rPh sb="0" eb="2">
      <t>ジョウキ</t>
    </rPh>
    <rPh sb="6" eb="8">
      <t>ショウメイ</t>
    </rPh>
    <phoneticPr fontId="2"/>
  </si>
  <si>
    <t>名称</t>
    <rPh sb="0" eb="2">
      <t>メイショウ</t>
    </rPh>
    <phoneticPr fontId="2"/>
  </si>
  <si>
    <t>三重県津市白山町川口6262</t>
    <rPh sb="0" eb="3">
      <t>ミエケン</t>
    </rPh>
    <rPh sb="3" eb="5">
      <t>ツシ</t>
    </rPh>
    <rPh sb="5" eb="8">
      <t>ハクサンチョウ</t>
    </rPh>
    <rPh sb="8" eb="10">
      <t>カワグチ</t>
    </rPh>
    <phoneticPr fontId="2"/>
  </si>
  <si>
    <t>所在地</t>
    <rPh sb="0" eb="3">
      <t>ショザイチ</t>
    </rPh>
    <phoneticPr fontId="2"/>
  </si>
  <si>
    <t>ゴルフ場</t>
    <rPh sb="3" eb="4">
      <t>ジョウ</t>
    </rPh>
    <phoneticPr fontId="2"/>
  </si>
  <si>
    <t>利用する</t>
    <rPh sb="0" eb="2">
      <t>リヨウ</t>
    </rPh>
    <phoneticPr fontId="2"/>
  </si>
  <si>
    <t>日間</t>
    <rPh sb="0" eb="2">
      <t>ニチカン</t>
    </rPh>
    <phoneticPr fontId="2"/>
  </si>
  <si>
    <t>まで</t>
    <phoneticPr fontId="2"/>
  </si>
  <si>
    <t>から</t>
    <phoneticPr fontId="2"/>
  </si>
  <si>
    <t>期間</t>
    <rPh sb="0" eb="2">
      <t>キカン</t>
    </rPh>
    <phoneticPr fontId="2"/>
  </si>
  <si>
    <t>使用する</t>
    <rPh sb="0" eb="2">
      <t>シヨウ</t>
    </rPh>
    <phoneticPr fontId="2"/>
  </si>
  <si>
    <t>　　3.　その他（　　 　　　   　　　    　　　  　　　　　　　　　　　　　　　　　　　　　　　　　　　）</t>
    <rPh sb="7" eb="8">
      <t>タ</t>
    </rPh>
    <phoneticPr fontId="2"/>
  </si>
  <si>
    <t>　　2.　学校の公認の課外活動</t>
    <rPh sb="5" eb="7">
      <t>ガッコウ</t>
    </rPh>
    <rPh sb="8" eb="10">
      <t>コウニン</t>
    </rPh>
    <rPh sb="11" eb="13">
      <t>カガイ</t>
    </rPh>
    <rPh sb="13" eb="15">
      <t>カツドウ</t>
    </rPh>
    <phoneticPr fontId="2"/>
  </si>
  <si>
    <t>　　1.　学校における保健体育科目の実技</t>
    <rPh sb="5" eb="7">
      <t>ガッコウ</t>
    </rPh>
    <rPh sb="11" eb="13">
      <t>ホケン</t>
    </rPh>
    <rPh sb="13" eb="15">
      <t>タイイク</t>
    </rPh>
    <rPh sb="15" eb="17">
      <t>カモク</t>
    </rPh>
    <rPh sb="18" eb="20">
      <t>ジツギ</t>
    </rPh>
    <phoneticPr fontId="2"/>
  </si>
  <si>
    <t>目的</t>
    <rPh sb="0" eb="2">
      <t>モクテキ</t>
    </rPh>
    <phoneticPr fontId="2"/>
  </si>
  <si>
    <t>利用の</t>
    <rPh sb="0" eb="2">
      <t>リヨウ</t>
    </rPh>
    <phoneticPr fontId="2"/>
  </si>
  <si>
    <t>利用人員</t>
    <rPh sb="0" eb="2">
      <t>リヨウ</t>
    </rPh>
    <rPh sb="2" eb="4">
      <t>ジンイン</t>
    </rPh>
    <phoneticPr fontId="2"/>
  </si>
  <si>
    <t>責任者名</t>
    <rPh sb="0" eb="3">
      <t>セキニンシャ</t>
    </rPh>
    <rPh sb="3" eb="4">
      <t>メイ</t>
    </rPh>
    <phoneticPr fontId="2"/>
  </si>
  <si>
    <t>利　用　者　　</t>
    <rPh sb="0" eb="1">
      <t>リ</t>
    </rPh>
    <rPh sb="2" eb="3">
      <t>ヨウ</t>
    </rPh>
    <rPh sb="4" eb="5">
      <t>シャ</t>
    </rPh>
    <phoneticPr fontId="2"/>
  </si>
  <si>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2"/>
  </si>
  <si>
    <t>引率者署名（自署）</t>
    <rPh sb="0" eb="3">
      <t>インソツシャ</t>
    </rPh>
    <rPh sb="3" eb="5">
      <t>ショメイ</t>
    </rPh>
    <rPh sb="6" eb="8">
      <t>ジショ</t>
    </rPh>
    <phoneticPr fontId="2"/>
  </si>
  <si>
    <t>申請内容に偽りのないことを誓約します。</t>
    <rPh sb="0" eb="2">
      <t>シンセイ</t>
    </rPh>
    <rPh sb="2" eb="4">
      <t>ナイヨウ</t>
    </rPh>
    <rPh sb="5" eb="6">
      <t>イツワ</t>
    </rPh>
    <rPh sb="13" eb="15">
      <t>セイヤク</t>
    </rPh>
    <phoneticPr fontId="2"/>
  </si>
  <si>
    <t>　健康保険証にあっては、当該証明書の具体的な名称など証明書の種類が特定できるように記載してください。</t>
    <phoneticPr fontId="2"/>
  </si>
  <si>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2"/>
  </si>
  <si>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2"/>
  </si>
  <si>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2"/>
  </si>
  <si>
    <t>　｢年齢｣欄には、利用日現在の年齢を記載してください。</t>
    <rPh sb="2" eb="4">
      <t>ネンレイ</t>
    </rPh>
    <rPh sb="5" eb="6">
      <t>ラン</t>
    </rPh>
    <rPh sb="9" eb="12">
      <t>リヨウビ</t>
    </rPh>
    <rPh sb="12" eb="14">
      <t>ゲンザイ</t>
    </rPh>
    <rPh sb="15" eb="17">
      <t>ネンレイ</t>
    </rPh>
    <rPh sb="18" eb="20">
      <t>キサイ</t>
    </rPh>
    <phoneticPr fontId="2"/>
  </si>
  <si>
    <t>注意　：　1</t>
    <rPh sb="0" eb="2">
      <t>チュウイ</t>
    </rPh>
    <phoneticPr fontId="2"/>
  </si>
  <si>
    <t>番　　号</t>
    <rPh sb="0" eb="1">
      <t>バン</t>
    </rPh>
    <rPh sb="3" eb="4">
      <t>ゴウ</t>
    </rPh>
    <phoneticPr fontId="2"/>
  </si>
  <si>
    <t>種　　類</t>
    <rPh sb="0" eb="1">
      <t>タネ</t>
    </rPh>
    <rPh sb="3" eb="4">
      <t>タグイ</t>
    </rPh>
    <phoneticPr fontId="2"/>
  </si>
  <si>
    <t>（学科）</t>
    <rPh sb="1" eb="3">
      <t>ガッカ</t>
    </rPh>
    <phoneticPr fontId="2"/>
  </si>
  <si>
    <t>住　　　　　　所</t>
    <rPh sb="0" eb="1">
      <t>ジュウ</t>
    </rPh>
    <rPh sb="7" eb="8">
      <t>ショ</t>
    </rPh>
    <phoneticPr fontId="2"/>
  </si>
  <si>
    <t>証明書の種類および番号</t>
    <rPh sb="0" eb="2">
      <t>ショウメイ</t>
    </rPh>
    <rPh sb="2" eb="3">
      <t>ショ</t>
    </rPh>
    <rPh sb="4" eb="6">
      <t>シュルイ</t>
    </rPh>
    <rPh sb="9" eb="11">
      <t>バンゴウ</t>
    </rPh>
    <phoneticPr fontId="2"/>
  </si>
  <si>
    <t>学部</t>
    <rPh sb="0" eb="2">
      <t>ガクブ</t>
    </rPh>
    <phoneticPr fontId="2"/>
  </si>
  <si>
    <t>種別</t>
    <rPh sb="0" eb="2">
      <t>シュベツ</t>
    </rPh>
    <phoneticPr fontId="2"/>
  </si>
  <si>
    <t>生年月日・年齢</t>
    <rPh sb="0" eb="2">
      <t>セイネン</t>
    </rPh>
    <rPh sb="2" eb="4">
      <t>ガッピ</t>
    </rPh>
    <rPh sb="5" eb="7">
      <t>ネンレイ</t>
    </rPh>
    <phoneticPr fontId="2"/>
  </si>
  <si>
    <t>利用日</t>
    <rPh sb="0" eb="3">
      <t>リヨウビ</t>
    </rPh>
    <phoneticPr fontId="2"/>
  </si>
  <si>
    <t>ゴルフ場利用税非課税申請書（利用者一覧表）</t>
    <rPh sb="3" eb="4">
      <t>ジョウ</t>
    </rPh>
    <rPh sb="4" eb="6">
      <t>リヨウ</t>
    </rPh>
    <rPh sb="6" eb="7">
      <t>ゼイ</t>
    </rPh>
    <rPh sb="7" eb="10">
      <t>ヒカゼイ</t>
    </rPh>
    <rPh sb="10" eb="12">
      <t>シンセイ</t>
    </rPh>
    <rPh sb="12" eb="13">
      <t>ショ</t>
    </rPh>
    <rPh sb="14" eb="17">
      <t>リヨウシャ</t>
    </rPh>
    <rPh sb="17" eb="19">
      <t>イチラン</t>
    </rPh>
    <rPh sb="19" eb="20">
      <t>ヒョウ</t>
    </rPh>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</si>
  <si>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</si>
  <si>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</si>
  <si>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　健康保険証にあっては、当該証明書の具体的な名称など証明書の種類が特定できるように記載してください。</t>
    <phoneticPr fontId="2"/>
  </si>
  <si>
    <t>㊞</t>
    <phoneticPr fontId="2"/>
  </si>
  <si>
    <t>　　　　　　年　　　月　　　日</t>
    <rPh sb="6" eb="7">
      <t>ネン</t>
    </rPh>
    <rPh sb="10" eb="11">
      <t>ガツ</t>
    </rPh>
    <rPh sb="14" eb="15">
      <t>ニチ</t>
    </rPh>
    <phoneticPr fontId="2"/>
  </si>
  <si>
    <t>から</t>
    <phoneticPr fontId="2"/>
  </si>
  <si>
    <t>←ランド予定のべ人数を記入</t>
    <rPh sb="4" eb="6">
      <t>ヨテイ</t>
    </rPh>
    <rPh sb="8" eb="10">
      <t>ニンズウ</t>
    </rPh>
    <rPh sb="11" eb="13">
      <t>キニュウ</t>
    </rPh>
    <phoneticPr fontId="2"/>
  </si>
  <si>
    <t>←押印必要</t>
    <rPh sb="1" eb="3">
      <t>オウイン</t>
    </rPh>
    <rPh sb="3" eb="5">
      <t>ヒツヨウ</t>
    </rPh>
    <phoneticPr fontId="2"/>
  </si>
  <si>
    <t>（１）申し込み時に各チーム７名までの登録を行い、登録した者以外の出場は認めない。</t>
    <rPh sb="3" eb="4">
      <t>モウ</t>
    </rPh>
    <rPh sb="5" eb="6">
      <t>コ</t>
    </rPh>
    <rPh sb="7" eb="8">
      <t>ジ</t>
    </rPh>
    <rPh sb="9" eb="10">
      <t>カク</t>
    </rPh>
    <rPh sb="14" eb="15">
      <t>メイ</t>
    </rPh>
    <rPh sb="18" eb="20">
      <t>トウロク</t>
    </rPh>
    <rPh sb="21" eb="22">
      <t>オコナ</t>
    </rPh>
    <rPh sb="24" eb="26">
      <t>トウロク</t>
    </rPh>
    <rPh sb="28" eb="29">
      <t>モノ</t>
    </rPh>
    <rPh sb="29" eb="31">
      <t>イガイ</t>
    </rPh>
    <rPh sb="32" eb="34">
      <t>シュツジョウ</t>
    </rPh>
    <rPh sb="35" eb="36">
      <t>ミト</t>
    </rPh>
    <phoneticPr fontId="6"/>
  </si>
  <si>
    <t>（４）県の予選が申込締切日以後に開催される場合は早急に申し込むこと。</t>
    <rPh sb="3" eb="4">
      <t>ケン</t>
    </rPh>
    <rPh sb="5" eb="7">
      <t>ヨセン</t>
    </rPh>
    <rPh sb="8" eb="10">
      <t>モウシコミ</t>
    </rPh>
    <rPh sb="10" eb="13">
      <t>シメキリビ</t>
    </rPh>
    <rPh sb="13" eb="15">
      <t>イゴ</t>
    </rPh>
    <rPh sb="16" eb="18">
      <t>カイサイ</t>
    </rPh>
    <rPh sb="21" eb="23">
      <t>バアイ</t>
    </rPh>
    <rPh sb="24" eb="26">
      <t>ソウキュウ</t>
    </rPh>
    <rPh sb="27" eb="28">
      <t>モウ</t>
    </rPh>
    <rPh sb="29" eb="30">
      <t>コ</t>
    </rPh>
    <phoneticPr fontId="2"/>
  </si>
  <si>
    <t>受付時提出</t>
    <rPh sb="0" eb="2">
      <t>ウケツケ</t>
    </rPh>
    <rPh sb="2" eb="3">
      <t>ジ</t>
    </rPh>
    <rPh sb="3" eb="5">
      <t>テイシュツ</t>
    </rPh>
    <phoneticPr fontId="2"/>
  </si>
  <si>
    <t>（１）スタート前の打球練習は所定の場所にて、ひとり1コイン（30球）を限度とする。</t>
    <rPh sb="7" eb="8">
      <t>マエ</t>
    </rPh>
    <rPh sb="9" eb="11">
      <t>ダキュウ</t>
    </rPh>
    <rPh sb="11" eb="13">
      <t>レンシュウ</t>
    </rPh>
    <rPh sb="14" eb="16">
      <t>ショテイ</t>
    </rPh>
    <rPh sb="17" eb="19">
      <t>バショ</t>
    </rPh>
    <rPh sb="32" eb="33">
      <t>キュウ</t>
    </rPh>
    <rPh sb="35" eb="37">
      <t>ゲンド</t>
    </rPh>
    <phoneticPr fontId="6"/>
  </si>
  <si>
    <t>　　※大会期間中は午前 ６時に開場する。</t>
    <phoneticPr fontId="2"/>
  </si>
  <si>
    <t>（５）費用については別紙案内参照（各県事務局へ発送済み）</t>
    <rPh sb="3" eb="5">
      <t>ヒヨウ</t>
    </rPh>
    <rPh sb="10" eb="12">
      <t>ベッシ</t>
    </rPh>
    <rPh sb="12" eb="14">
      <t>アンナイ</t>
    </rPh>
    <rPh sb="14" eb="16">
      <t>サンショウ</t>
    </rPh>
    <rPh sb="17" eb="19">
      <t>カクケン</t>
    </rPh>
    <rPh sb="19" eb="22">
      <t>ジムキョク</t>
    </rPh>
    <rPh sb="23" eb="25">
      <t>ハッソウ</t>
    </rPh>
    <rPh sb="25" eb="26">
      <t>ズ</t>
    </rPh>
    <phoneticPr fontId="2"/>
  </si>
  <si>
    <t>学校名</t>
    <rPh sb="0" eb="2">
      <t>ガッコウ</t>
    </rPh>
    <rPh sb="2" eb="3">
      <t>メイ</t>
    </rPh>
    <phoneticPr fontId="2"/>
  </si>
  <si>
    <t>校長名</t>
    <rPh sb="0" eb="2">
      <t>コウチョウ</t>
    </rPh>
    <rPh sb="2" eb="3">
      <t>メイ</t>
    </rPh>
    <phoneticPr fontId="2"/>
  </si>
  <si>
    <t>監督名</t>
    <rPh sb="0" eb="2">
      <t>カントク</t>
    </rPh>
    <rPh sb="2" eb="3">
      <t>メイ</t>
    </rPh>
    <phoneticPr fontId="2"/>
  </si>
  <si>
    <t>男子　・　女子　　（○をつけてください）</t>
    <rPh sb="0" eb="2">
      <t>ダンシ</t>
    </rPh>
    <rPh sb="5" eb="7">
      <t>ジョシ</t>
    </rPh>
    <phoneticPr fontId="2"/>
  </si>
  <si>
    <t>最終登録選手①</t>
    <rPh sb="0" eb="2">
      <t>サイシュウ</t>
    </rPh>
    <rPh sb="2" eb="4">
      <t>トウロク</t>
    </rPh>
    <rPh sb="4" eb="6">
      <t>センシュ</t>
    </rPh>
    <phoneticPr fontId="2"/>
  </si>
  <si>
    <t>選　　手　　名</t>
    <rPh sb="0" eb="1">
      <t>セン</t>
    </rPh>
    <rPh sb="3" eb="4">
      <t>テ</t>
    </rPh>
    <rPh sb="6" eb="7">
      <t>メイ</t>
    </rPh>
    <phoneticPr fontId="2"/>
  </si>
  <si>
    <t>番号</t>
    <rPh sb="0" eb="2">
      <t>バンゴウ</t>
    </rPh>
    <phoneticPr fontId="2"/>
  </si>
  <si>
    <t>競技委員長　様</t>
    <rPh sb="0" eb="2">
      <t>キョウギ</t>
    </rPh>
    <rPh sb="2" eb="4">
      <t>イイン</t>
    </rPh>
    <rPh sb="4" eb="5">
      <t>チョウ</t>
    </rPh>
    <rPh sb="6" eb="7">
      <t>サマ</t>
    </rPh>
    <phoneticPr fontId="2"/>
  </si>
  <si>
    <t>次の選手を最終登録選手とします。</t>
    <rPh sb="0" eb="1">
      <t>ツギ</t>
    </rPh>
    <rPh sb="2" eb="4">
      <t>センシュ</t>
    </rPh>
    <rPh sb="5" eb="7">
      <t>サイシュウ</t>
    </rPh>
    <rPh sb="7" eb="9">
      <t>トウロク</t>
    </rPh>
    <rPh sb="9" eb="11">
      <t>センシュ</t>
    </rPh>
    <phoneticPr fontId="2"/>
  </si>
  <si>
    <t>大会本部へ提出</t>
    <rPh sb="0" eb="2">
      <t>タイカイ</t>
    </rPh>
    <rPh sb="2" eb="4">
      <t>ホンブ</t>
    </rPh>
    <rPh sb="5" eb="7">
      <t>テイシュツ</t>
    </rPh>
    <phoneticPr fontId="2"/>
  </si>
  <si>
    <t>※最終登録選手は申込時の登録選手（最大７名）から選ばなければならない。</t>
    <rPh sb="1" eb="3">
      <t>サイシュウ</t>
    </rPh>
    <rPh sb="3" eb="5">
      <t>トウロク</t>
    </rPh>
    <rPh sb="5" eb="7">
      <t>センシュ</t>
    </rPh>
    <rPh sb="8" eb="10">
      <t>モウシコミ</t>
    </rPh>
    <rPh sb="10" eb="11">
      <t>ジ</t>
    </rPh>
    <rPh sb="12" eb="14">
      <t>トウロク</t>
    </rPh>
    <rPh sb="14" eb="16">
      <t>センシュ</t>
    </rPh>
    <rPh sb="17" eb="19">
      <t>サイダイ</t>
    </rPh>
    <rPh sb="20" eb="21">
      <t>メイ</t>
    </rPh>
    <rPh sb="24" eb="25">
      <t>エラ</t>
    </rPh>
    <phoneticPr fontId="2"/>
  </si>
  <si>
    <t>※最終登録選手（最大５名）から選手を選ばなければならない。</t>
    <rPh sb="1" eb="3">
      <t>サイシュウ</t>
    </rPh>
    <rPh sb="3" eb="5">
      <t>トウロク</t>
    </rPh>
    <rPh sb="5" eb="7">
      <t>センシュ</t>
    </rPh>
    <rPh sb="8" eb="10">
      <t>サイダイ</t>
    </rPh>
    <rPh sb="11" eb="12">
      <t>メイ</t>
    </rPh>
    <rPh sb="15" eb="17">
      <t>センシュ</t>
    </rPh>
    <rPh sb="18" eb="19">
      <t>エラ</t>
    </rPh>
    <phoneticPr fontId="2"/>
  </si>
  <si>
    <t>※最終登録選手は最少３名、最大５名とする。</t>
    <rPh sb="1" eb="3">
      <t>サイシュウ</t>
    </rPh>
    <rPh sb="3" eb="5">
      <t>トウロク</t>
    </rPh>
    <rPh sb="5" eb="7">
      <t>センシュ</t>
    </rPh>
    <rPh sb="8" eb="10">
      <t>サイショウ</t>
    </rPh>
    <rPh sb="11" eb="12">
      <t>メイ</t>
    </rPh>
    <rPh sb="13" eb="15">
      <t>サイダイ</t>
    </rPh>
    <rPh sb="16" eb="17">
      <t>メイ</t>
    </rPh>
    <phoneticPr fontId="2"/>
  </si>
  <si>
    <t>※エントリー選手は最少３名、最大４名とする。</t>
    <rPh sb="6" eb="8">
      <t>センシュ</t>
    </rPh>
    <rPh sb="9" eb="11">
      <t>サイショウ</t>
    </rPh>
    <rPh sb="12" eb="13">
      <t>メイ</t>
    </rPh>
    <rPh sb="14" eb="16">
      <t>サイダイ</t>
    </rPh>
    <rPh sb="17" eb="18">
      <t>メイ</t>
    </rPh>
    <phoneticPr fontId="2"/>
  </si>
  <si>
    <t>提出締切時刻は</t>
    <rPh sb="0" eb="2">
      <t>テイシュツ</t>
    </rPh>
    <rPh sb="2" eb="4">
      <t>シメキリ</t>
    </rPh>
    <rPh sb="4" eb="6">
      <t>ジコク</t>
    </rPh>
    <phoneticPr fontId="2"/>
  </si>
  <si>
    <t>エントリー用紙②</t>
    <rPh sb="5" eb="7">
      <t>ヨウシ</t>
    </rPh>
    <phoneticPr fontId="2"/>
  </si>
  <si>
    <t>エントリー用紙③</t>
    <rPh sb="5" eb="7">
      <t>ヨウシ</t>
    </rPh>
    <phoneticPr fontId="2"/>
  </si>
  <si>
    <t>次の選手を大会初日にエントリーします。</t>
    <rPh sb="0" eb="1">
      <t>ツギ</t>
    </rPh>
    <rPh sb="2" eb="4">
      <t>センシュ</t>
    </rPh>
    <rPh sb="5" eb="7">
      <t>タイカイ</t>
    </rPh>
    <rPh sb="7" eb="9">
      <t>ショニチ</t>
    </rPh>
    <phoneticPr fontId="2"/>
  </si>
  <si>
    <t>次の選手を大会最終日にエントリーします。</t>
    <rPh sb="0" eb="1">
      <t>ツギ</t>
    </rPh>
    <rPh sb="2" eb="4">
      <t>センシュ</t>
    </rPh>
    <rPh sb="5" eb="7">
      <t>タイカイ</t>
    </rPh>
    <rPh sb="7" eb="10">
      <t>サイシュウビ</t>
    </rPh>
    <phoneticPr fontId="2"/>
  </si>
  <si>
    <r>
      <t>（２）次の書類は公式指定ラウンド日に、大会</t>
    </r>
    <r>
      <rPr>
        <u/>
        <sz val="12"/>
        <rFont val="ＭＳ Ｐ明朝"/>
        <family val="1"/>
        <charset val="128"/>
      </rPr>
      <t>受付へ提出</t>
    </r>
    <r>
      <rPr>
        <sz val="12"/>
        <rFont val="ＭＳ Ｐ明朝"/>
        <family val="1"/>
        <charset val="128"/>
      </rPr>
      <t>すること。</t>
    </r>
    <rPh sb="3" eb="4">
      <t>ツギ</t>
    </rPh>
    <rPh sb="5" eb="7">
      <t>ショルイ</t>
    </rPh>
    <rPh sb="8" eb="10">
      <t>コウシキ</t>
    </rPh>
    <rPh sb="10" eb="12">
      <t>シテイ</t>
    </rPh>
    <rPh sb="16" eb="17">
      <t>ビ</t>
    </rPh>
    <rPh sb="19" eb="21">
      <t>タイカイ</t>
    </rPh>
    <rPh sb="21" eb="23">
      <t>ウケツケ</t>
    </rPh>
    <rPh sb="24" eb="26">
      <t>テイシュツ</t>
    </rPh>
    <phoneticPr fontId="6"/>
  </si>
  <si>
    <t>　　３．公式指定ラウンド日のゴルフ場利用税非課税申請書（利用者一覧表）</t>
    <rPh sb="4" eb="6">
      <t>コウシキ</t>
    </rPh>
    <rPh sb="6" eb="8">
      <t>シテイ</t>
    </rPh>
    <rPh sb="12" eb="13">
      <t>ビ</t>
    </rPh>
    <phoneticPr fontId="2"/>
  </si>
  <si>
    <t>会場案内図</t>
    <rPh sb="0" eb="2">
      <t>カイジョウ</t>
    </rPh>
    <rPh sb="2" eb="5">
      <t>アンナイズ</t>
    </rPh>
    <phoneticPr fontId="2"/>
  </si>
  <si>
    <t>（２）公式指定ランド日の受付時に最終登録選手を登録しなければならない。（所定の用紙　３～5名）</t>
    <rPh sb="3" eb="5">
      <t>コウシキ</t>
    </rPh>
    <rPh sb="5" eb="7">
      <t>シテイ</t>
    </rPh>
    <rPh sb="10" eb="11">
      <t>ビ</t>
    </rPh>
    <rPh sb="12" eb="14">
      <t>ウケツケ</t>
    </rPh>
    <rPh sb="14" eb="15">
      <t>ジ</t>
    </rPh>
    <rPh sb="16" eb="18">
      <t>サイシュウ</t>
    </rPh>
    <rPh sb="18" eb="20">
      <t>トウロク</t>
    </rPh>
    <rPh sb="20" eb="22">
      <t>センシュ</t>
    </rPh>
    <rPh sb="23" eb="25">
      <t>トウロク</t>
    </rPh>
    <rPh sb="36" eb="38">
      <t>ショテイ</t>
    </rPh>
    <rPh sb="39" eb="41">
      <t>ヨウシ</t>
    </rPh>
    <rPh sb="45" eb="46">
      <t>メイ</t>
    </rPh>
    <phoneticPr fontId="2"/>
  </si>
  <si>
    <t>　　※大会当日６：５０までに大会本部へ申し出れば、突然の病気・怪我に限り最終登録選手から１名の変更を認める。</t>
    <rPh sb="3" eb="5">
      <t>タイカイ</t>
    </rPh>
    <rPh sb="5" eb="7">
      <t>トウジツ</t>
    </rPh>
    <rPh sb="14" eb="16">
      <t>タイカイ</t>
    </rPh>
    <rPh sb="16" eb="18">
      <t>ホンブ</t>
    </rPh>
    <rPh sb="19" eb="20">
      <t>モウ</t>
    </rPh>
    <rPh sb="21" eb="22">
      <t>デ</t>
    </rPh>
    <rPh sb="25" eb="27">
      <t>トツゼン</t>
    </rPh>
    <rPh sb="28" eb="30">
      <t>ビョウキ</t>
    </rPh>
    <rPh sb="31" eb="33">
      <t>ケガ</t>
    </rPh>
    <rPh sb="34" eb="35">
      <t>カギ</t>
    </rPh>
    <rPh sb="36" eb="38">
      <t>サイシュウ</t>
    </rPh>
    <rPh sb="38" eb="40">
      <t>トウロク</t>
    </rPh>
    <rPh sb="40" eb="42">
      <t>センシュ</t>
    </rPh>
    <rPh sb="45" eb="46">
      <t>メイ</t>
    </rPh>
    <rPh sb="47" eb="49">
      <t>ヘンコウ</t>
    </rPh>
    <rPh sb="50" eb="51">
      <t>ミト</t>
    </rPh>
    <phoneticPr fontId="2"/>
  </si>
  <si>
    <t>　　　※大会初日、控え選手が大会コースでラウンド練習することはできない。</t>
    <rPh sb="4" eb="6">
      <t>タイカイ</t>
    </rPh>
    <rPh sb="6" eb="8">
      <t>ショニチ</t>
    </rPh>
    <rPh sb="9" eb="10">
      <t>ヒカ</t>
    </rPh>
    <rPh sb="11" eb="13">
      <t>センシュ</t>
    </rPh>
    <rPh sb="14" eb="16">
      <t>タイカイ</t>
    </rPh>
    <rPh sb="24" eb="26">
      <t>レンシュウ</t>
    </rPh>
    <phoneticPr fontId="2"/>
  </si>
  <si>
    <t>　　　昼食費はその日プレーしない選手及び登録選手でない生徒が特別メニューを利用する場合です。</t>
    <rPh sb="3" eb="5">
      <t>チュウショク</t>
    </rPh>
    <rPh sb="5" eb="6">
      <t>ヒ</t>
    </rPh>
    <rPh sb="37" eb="39">
      <t>リヨウ</t>
    </rPh>
    <rPh sb="41" eb="43">
      <t>バアイ</t>
    </rPh>
    <phoneticPr fontId="2"/>
  </si>
  <si>
    <t>スタート開始　スループレー</t>
    <rPh sb="4" eb="6">
      <t>カイシ</t>
    </rPh>
    <phoneticPr fontId="6"/>
  </si>
  <si>
    <t>１４：３０：</t>
    <phoneticPr fontId="6"/>
  </si>
  <si>
    <t>※最終組アテスト後３０分以内にエントリー用紙を本部へ提出</t>
    <rPh sb="1" eb="3">
      <t>サイシュウ</t>
    </rPh>
    <rPh sb="3" eb="4">
      <t>クミ</t>
    </rPh>
    <rPh sb="8" eb="9">
      <t>ゴ</t>
    </rPh>
    <rPh sb="11" eb="12">
      <t>フン</t>
    </rPh>
    <rPh sb="12" eb="14">
      <t>イナイ</t>
    </rPh>
    <rPh sb="20" eb="22">
      <t>ヨウシ</t>
    </rPh>
    <rPh sb="23" eb="25">
      <t>ホンブ</t>
    </rPh>
    <rPh sb="26" eb="28">
      <t>テイシュツ</t>
    </rPh>
    <phoneticPr fontId="2"/>
  </si>
  <si>
    <t>１５：００頃：</t>
    <rPh sb="5" eb="6">
      <t>コロ</t>
    </rPh>
    <phoneticPr fontId="6"/>
  </si>
  <si>
    <t>宿泊申込書（公式指定ラウンド申込）</t>
    <rPh sb="0" eb="2">
      <t>シュクハク</t>
    </rPh>
    <rPh sb="2" eb="4">
      <t>モウシコミ</t>
    </rPh>
    <rPh sb="4" eb="5">
      <t>ショ</t>
    </rPh>
    <rPh sb="6" eb="8">
      <t>コウシキ</t>
    </rPh>
    <rPh sb="8" eb="10">
      <t>シテイ</t>
    </rPh>
    <rPh sb="14" eb="16">
      <t>モウシコミ</t>
    </rPh>
    <phoneticPr fontId="2"/>
  </si>
  <si>
    <t>キャンセル料については利用会場の規約に従って行われます。</t>
    <rPh sb="5" eb="6">
      <t>リョウ</t>
    </rPh>
    <rPh sb="11" eb="13">
      <t>リヨウ</t>
    </rPh>
    <rPh sb="13" eb="15">
      <t>カイジョウ</t>
    </rPh>
    <rPh sb="16" eb="18">
      <t>キヤク</t>
    </rPh>
    <rPh sb="19" eb="20">
      <t>シタガ</t>
    </rPh>
    <rPh sb="22" eb="23">
      <t>オコナ</t>
    </rPh>
    <phoneticPr fontId="2"/>
  </si>
  <si>
    <t>公式指定</t>
    <rPh sb="0" eb="2">
      <t>コウシキ</t>
    </rPh>
    <rPh sb="2" eb="4">
      <t>シテイ</t>
    </rPh>
    <phoneticPr fontId="2"/>
  </si>
  <si>
    <t>ラウンド</t>
    <phoneticPr fontId="2"/>
  </si>
  <si>
    <t>※宿泊を希望する日にち欄に○を記入してください。</t>
    <rPh sb="1" eb="3">
      <t>シュクハク</t>
    </rPh>
    <rPh sb="4" eb="6">
      <t>キボウ</t>
    </rPh>
    <rPh sb="8" eb="9">
      <t>ヒ</t>
    </rPh>
    <rPh sb="11" eb="12">
      <t>ラン</t>
    </rPh>
    <rPh sb="15" eb="17">
      <t>キニュウ</t>
    </rPh>
    <phoneticPr fontId="2"/>
  </si>
  <si>
    <t>※公式指定ラウンドを申込む場合は○を記入してください。</t>
    <rPh sb="1" eb="3">
      <t>コウシキ</t>
    </rPh>
    <rPh sb="3" eb="5">
      <t>シテイ</t>
    </rPh>
    <rPh sb="10" eb="12">
      <t>モウシコミ</t>
    </rPh>
    <rPh sb="13" eb="15">
      <t>バアイ</t>
    </rPh>
    <rPh sb="18" eb="20">
      <t>キニュウ</t>
    </rPh>
    <phoneticPr fontId="2"/>
  </si>
  <si>
    <t>　　２．宿泊申込書（公式指定ラウンド申込）</t>
    <rPh sb="4" eb="6">
      <t>シュクハク</t>
    </rPh>
    <rPh sb="6" eb="7">
      <t>モウ</t>
    </rPh>
    <rPh sb="7" eb="8">
      <t>コ</t>
    </rPh>
    <rPh sb="8" eb="9">
      <t>ショ</t>
    </rPh>
    <rPh sb="10" eb="12">
      <t>コウシキ</t>
    </rPh>
    <rPh sb="12" eb="14">
      <t>シテイ</t>
    </rPh>
    <rPh sb="18" eb="20">
      <t>モウシコミ</t>
    </rPh>
    <phoneticPr fontId="2"/>
  </si>
  <si>
    <r>
      <t>　　※</t>
    </r>
    <r>
      <rPr>
        <b/>
        <sz val="10"/>
        <rFont val="ＭＳ Ｐ明朝"/>
        <family val="1"/>
        <charset val="128"/>
      </rPr>
      <t>宿泊費領収書発行に関して要望がある場合はチェックイン時にフロントへ「領収書事前依頼書」を提出のこと。</t>
    </r>
    <rPh sb="3" eb="6">
      <t>シュクハクヒ</t>
    </rPh>
    <rPh sb="6" eb="9">
      <t>リョウシュウショ</t>
    </rPh>
    <rPh sb="9" eb="11">
      <t>ハッコウ</t>
    </rPh>
    <rPh sb="12" eb="13">
      <t>カン</t>
    </rPh>
    <rPh sb="15" eb="17">
      <t>ヨウボウ</t>
    </rPh>
    <rPh sb="20" eb="22">
      <t>バアイ</t>
    </rPh>
    <rPh sb="29" eb="30">
      <t>ジ</t>
    </rPh>
    <rPh sb="37" eb="40">
      <t>リョウシュウショ</t>
    </rPh>
    <rPh sb="40" eb="42">
      <t>ジゼン</t>
    </rPh>
    <rPh sb="42" eb="44">
      <t>イライ</t>
    </rPh>
    <rPh sb="44" eb="45">
      <t>ショ</t>
    </rPh>
    <rPh sb="47" eb="49">
      <t>テイシュツ</t>
    </rPh>
    <phoneticPr fontId="2"/>
  </si>
  <si>
    <r>
      <t>　　　　※　</t>
    </r>
    <r>
      <rPr>
        <b/>
        <sz val="12"/>
        <rFont val="ＭＳ Ｐ明朝"/>
        <family val="1"/>
        <charset val="128"/>
      </rPr>
      <t>ゴルフ場利用税非課税申請書（利用者一覧表）はその日ごとに受付へ提出のこと。</t>
    </r>
    <rPh sb="30" eb="31">
      <t>ヒ</t>
    </rPh>
    <rPh sb="34" eb="36">
      <t>ウケツケ</t>
    </rPh>
    <rPh sb="37" eb="39">
      <t>テイシュツ</t>
    </rPh>
    <phoneticPr fontId="2"/>
  </si>
  <si>
    <t>　　　　　コインの販売時間はゴルフ場フロント１７：００まで、ホテルフロント２０：３０までとする。</t>
    <rPh sb="9" eb="11">
      <t>ハンバイ</t>
    </rPh>
    <rPh sb="11" eb="13">
      <t>ジカン</t>
    </rPh>
    <rPh sb="17" eb="18">
      <t>ジョウ</t>
    </rPh>
    <phoneticPr fontId="2"/>
  </si>
  <si>
    <r>
      <t>（１）大会参加費　</t>
    </r>
    <r>
      <rPr>
        <b/>
        <sz val="12"/>
        <rFont val="ＭＳ Ｐ明朝"/>
        <family val="1"/>
        <charset val="128"/>
      </rPr>
      <t>８，０００</t>
    </r>
    <r>
      <rPr>
        <sz val="12"/>
        <rFont val="ＭＳ Ｐ明朝"/>
        <family val="1"/>
        <charset val="128"/>
      </rPr>
      <t>円／学校（男女出場する学校は１６，０００円）</t>
    </r>
    <rPh sb="3" eb="5">
      <t>タイカイ</t>
    </rPh>
    <rPh sb="5" eb="8">
      <t>サンカヒ</t>
    </rPh>
    <rPh sb="16" eb="18">
      <t>ガッコウ</t>
    </rPh>
    <rPh sb="19" eb="21">
      <t>ダンジョ</t>
    </rPh>
    <rPh sb="21" eb="23">
      <t>シュツジョウ</t>
    </rPh>
    <rPh sb="25" eb="27">
      <t>ガッコウ</t>
    </rPh>
    <rPh sb="34" eb="35">
      <t>エン</t>
    </rPh>
    <phoneticPr fontId="6"/>
  </si>
  <si>
    <t>注意①公式指定ラウンド受付の詳細は、ＨＰにて配信する公式指定ラウンドスタート表を参照のこと。</t>
    <rPh sb="3" eb="5">
      <t>コウシキ</t>
    </rPh>
    <rPh sb="5" eb="7">
      <t>シテイ</t>
    </rPh>
    <rPh sb="11" eb="13">
      <t>ウケツケ</t>
    </rPh>
    <rPh sb="22" eb="24">
      <t>ハイシン</t>
    </rPh>
    <phoneticPr fontId="2"/>
  </si>
  <si>
    <t>６：５０：</t>
    <phoneticPr fontId="6"/>
  </si>
  <si>
    <t>７：３０：</t>
    <phoneticPr fontId="6"/>
  </si>
  <si>
    <t>２日目終了・表彰式</t>
    <rPh sb="1" eb="2">
      <t>ニチ</t>
    </rPh>
    <rPh sb="2" eb="3">
      <t>メ</t>
    </rPh>
    <rPh sb="3" eb="5">
      <t>シュウリョウ</t>
    </rPh>
    <rPh sb="6" eb="8">
      <t>ヒョウショウ</t>
    </rPh>
    <rPh sb="8" eb="9">
      <t>シキ</t>
    </rPh>
    <phoneticPr fontId="6"/>
  </si>
  <si>
    <t>（５）さらに同数の場合は、最終日の４人の総ストローク数による、１７番ホールからのカウント</t>
    <rPh sb="6" eb="8">
      <t>ドウスウ</t>
    </rPh>
    <rPh sb="9" eb="11">
      <t>バアイ</t>
    </rPh>
    <rPh sb="13" eb="16">
      <t>サイシュウビ</t>
    </rPh>
    <rPh sb="18" eb="19">
      <t>ニン</t>
    </rPh>
    <rPh sb="20" eb="21">
      <t>ソウ</t>
    </rPh>
    <rPh sb="26" eb="27">
      <t>スウ</t>
    </rPh>
    <rPh sb="33" eb="34">
      <t>バン</t>
    </rPh>
    <phoneticPr fontId="2"/>
  </si>
  <si>
    <t>　　　　※　公式指定ラウンド日に各校の監督がラウンドする場合は監督も記入すること。</t>
    <rPh sb="6" eb="8">
      <t>コウシキ</t>
    </rPh>
    <rPh sb="8" eb="10">
      <t>シテイ</t>
    </rPh>
    <rPh sb="14" eb="15">
      <t>ニチ</t>
    </rPh>
    <rPh sb="16" eb="17">
      <t>カク</t>
    </rPh>
    <rPh sb="17" eb="18">
      <t>コウ</t>
    </rPh>
    <rPh sb="19" eb="21">
      <t>カントク</t>
    </rPh>
    <rPh sb="28" eb="30">
      <t>バアイ</t>
    </rPh>
    <rPh sb="31" eb="33">
      <t>カントク</t>
    </rPh>
    <rPh sb="34" eb="36">
      <t>キニュウ</t>
    </rPh>
    <phoneticPr fontId="2"/>
  </si>
  <si>
    <t>飲食代</t>
    <rPh sb="0" eb="3">
      <t>インショクダイ</t>
    </rPh>
    <phoneticPr fontId="2"/>
  </si>
  <si>
    <t>最終組アテスト終了後３０分以内とする。</t>
    <rPh sb="0" eb="2">
      <t>サイシュウ</t>
    </rPh>
    <rPh sb="2" eb="3">
      <t>クミ</t>
    </rPh>
    <rPh sb="7" eb="9">
      <t>シュウリョウ</t>
    </rPh>
    <rPh sb="9" eb="10">
      <t>ゴ</t>
    </rPh>
    <rPh sb="12" eb="13">
      <t>フン</t>
    </rPh>
    <rPh sb="13" eb="15">
      <t>イナイ</t>
    </rPh>
    <phoneticPr fontId="2"/>
  </si>
  <si>
    <t>最終組ホールアウト後３０分以内とする。</t>
    <rPh sb="0" eb="2">
      <t>サイシュウ</t>
    </rPh>
    <rPh sb="2" eb="3">
      <t>クミ</t>
    </rPh>
    <rPh sb="9" eb="10">
      <t>ゴ</t>
    </rPh>
    <rPh sb="12" eb="13">
      <t>フン</t>
    </rPh>
    <rPh sb="13" eb="15">
      <t>イナイ</t>
    </rPh>
    <phoneticPr fontId="2"/>
  </si>
  <si>
    <t>※最終組ホールアウト後３０分以内にエントリー用紙を本部へ提出</t>
    <rPh sb="1" eb="3">
      <t>サイシュウ</t>
    </rPh>
    <rPh sb="3" eb="4">
      <t>クミ</t>
    </rPh>
    <rPh sb="10" eb="11">
      <t>ゴ</t>
    </rPh>
    <rPh sb="13" eb="14">
      <t>フン</t>
    </rPh>
    <rPh sb="14" eb="16">
      <t>イナイ</t>
    </rPh>
    <rPh sb="22" eb="24">
      <t>ヨウシ</t>
    </rPh>
    <rPh sb="25" eb="27">
      <t>ホンブ</t>
    </rPh>
    <rPh sb="28" eb="30">
      <t>テイシュツ</t>
    </rPh>
    <phoneticPr fontId="2"/>
  </si>
  <si>
    <t>（３）大会初日及び最終日の選手エントリーは最終登録選手５名から選び、最終組ホールアウト後及び</t>
    <rPh sb="3" eb="5">
      <t>タイカイ</t>
    </rPh>
    <rPh sb="5" eb="7">
      <t>ショニチ</t>
    </rPh>
    <rPh sb="7" eb="8">
      <t>オヨ</t>
    </rPh>
    <rPh sb="9" eb="12">
      <t>サイシュウビ</t>
    </rPh>
    <rPh sb="13" eb="15">
      <t>センシュ</t>
    </rPh>
    <rPh sb="21" eb="23">
      <t>サイシュウ</t>
    </rPh>
    <rPh sb="23" eb="25">
      <t>トウロク</t>
    </rPh>
    <rPh sb="25" eb="27">
      <t>センシュ</t>
    </rPh>
    <rPh sb="28" eb="29">
      <t>メイ</t>
    </rPh>
    <rPh sb="31" eb="32">
      <t>エラ</t>
    </rPh>
    <rPh sb="34" eb="36">
      <t>サイシュウ</t>
    </rPh>
    <rPh sb="36" eb="37">
      <t>クミ</t>
    </rPh>
    <rPh sb="43" eb="44">
      <t>ゴ</t>
    </rPh>
    <rPh sb="44" eb="45">
      <t>オヨ</t>
    </rPh>
    <phoneticPr fontId="2"/>
  </si>
  <si>
    <t>　　最終組アテスト終了後３０分以内に大会本部・競技委員長へ提出しなけらばならない。</t>
    <rPh sb="2" eb="4">
      <t>サイシュウ</t>
    </rPh>
    <rPh sb="4" eb="5">
      <t>クミ</t>
    </rPh>
    <rPh sb="9" eb="12">
      <t>シュウリョウゴ</t>
    </rPh>
    <rPh sb="14" eb="15">
      <t>フン</t>
    </rPh>
    <rPh sb="15" eb="17">
      <t>イナイ</t>
    </rPh>
    <rPh sb="18" eb="20">
      <t>タイカイ</t>
    </rPh>
    <rPh sb="20" eb="22">
      <t>ホンブ</t>
    </rPh>
    <rPh sb="23" eb="25">
      <t>キョウギ</t>
    </rPh>
    <rPh sb="25" eb="27">
      <t>イイン</t>
    </rPh>
    <rPh sb="27" eb="28">
      <t>チョウ</t>
    </rPh>
    <rPh sb="29" eb="31">
      <t>テイシュツ</t>
    </rPh>
    <phoneticPr fontId="2"/>
  </si>
  <si>
    <t>開　場（受付）　スタート３０分前完了</t>
    <rPh sb="4" eb="6">
      <t>ウケツケ</t>
    </rPh>
    <rPh sb="14" eb="15">
      <t>フン</t>
    </rPh>
    <rPh sb="15" eb="16">
      <t>マエ</t>
    </rPh>
    <rPh sb="16" eb="18">
      <t>カンリョウ</t>
    </rPh>
    <phoneticPr fontId="6"/>
  </si>
  <si>
    <t>注意③生徒と公式指定ラウンドをしない引率顧問は競技運営の役割があります。</t>
    <rPh sb="3" eb="5">
      <t>セイト</t>
    </rPh>
    <rPh sb="6" eb="8">
      <t>コウシキ</t>
    </rPh>
    <rPh sb="8" eb="10">
      <t>シテイ</t>
    </rPh>
    <rPh sb="23" eb="25">
      <t>キョウギ</t>
    </rPh>
    <rPh sb="25" eb="27">
      <t>ウンエイ</t>
    </rPh>
    <rPh sb="28" eb="30">
      <t>ヤクワリ</t>
    </rPh>
    <phoneticPr fontId="6"/>
  </si>
  <si>
    <t>注意②連絡なく受付時刻に間に合わない場合は順位除外とする。</t>
    <rPh sb="3" eb="5">
      <t>レンラク</t>
    </rPh>
    <rPh sb="7" eb="9">
      <t>ウケツケ</t>
    </rPh>
    <rPh sb="9" eb="11">
      <t>ジコク</t>
    </rPh>
    <rPh sb="12" eb="13">
      <t>マ</t>
    </rPh>
    <rPh sb="14" eb="15">
      <t>ア</t>
    </rPh>
    <rPh sb="18" eb="20">
      <t>バアイ</t>
    </rPh>
    <rPh sb="21" eb="23">
      <t>ジュンイ</t>
    </rPh>
    <rPh sb="23" eb="25">
      <t>ジョガイ</t>
    </rPh>
    <phoneticPr fontId="6"/>
  </si>
  <si>
    <t>開会・表彰式</t>
    <rPh sb="0" eb="2">
      <t>カイカイ</t>
    </rPh>
    <rPh sb="1" eb="2">
      <t>カイ</t>
    </rPh>
    <rPh sb="3" eb="5">
      <t>ヒョウショウ</t>
    </rPh>
    <rPh sb="5" eb="6">
      <t>シキ</t>
    </rPh>
    <phoneticPr fontId="2"/>
  </si>
  <si>
    <t>（１）開会式には選手全員が参加すること。（参加しない場合は順位除外とする）</t>
    <rPh sb="5" eb="6">
      <t>シキ</t>
    </rPh>
    <rPh sb="29" eb="31">
      <t>ジュンイ</t>
    </rPh>
    <rPh sb="31" eb="33">
      <t>ジョガイ</t>
    </rPh>
    <phoneticPr fontId="6"/>
  </si>
  <si>
    <t>（２）開会・表彰式の服装は、競技服又は、各校制服とする。</t>
    <rPh sb="6" eb="8">
      <t>ヒョウショウ</t>
    </rPh>
    <phoneticPr fontId="2"/>
  </si>
  <si>
    <t>賞状　中部高等学校ゴルフ連盟　　男子　優勝～８位　　女子　優勝～４位。</t>
    <rPh sb="0" eb="2">
      <t>ショウジョウ</t>
    </rPh>
    <rPh sb="3" eb="5">
      <t>チュウブ</t>
    </rPh>
    <rPh sb="5" eb="7">
      <t>コウトウ</t>
    </rPh>
    <rPh sb="7" eb="9">
      <t>ガッコウ</t>
    </rPh>
    <rPh sb="12" eb="14">
      <t>レンメイ</t>
    </rPh>
    <rPh sb="16" eb="18">
      <t>ダンシ</t>
    </rPh>
    <rPh sb="19" eb="21">
      <t>ユウショウ</t>
    </rPh>
    <rPh sb="26" eb="28">
      <t>ジョシ</t>
    </rPh>
    <rPh sb="29" eb="31">
      <t>ユウショウ</t>
    </rPh>
    <phoneticPr fontId="2"/>
  </si>
  <si>
    <t>男子団体優勝～８位　　女子団体優勝～４位　　男女メダリスト</t>
    <rPh sb="2" eb="4">
      <t>ダンタイ</t>
    </rPh>
    <rPh sb="4" eb="6">
      <t>ユウショウ</t>
    </rPh>
    <rPh sb="8" eb="9">
      <t>イ</t>
    </rPh>
    <rPh sb="19" eb="20">
      <t>イ</t>
    </rPh>
    <rPh sb="22" eb="24">
      <t>ダンジョ</t>
    </rPh>
    <phoneticPr fontId="2"/>
  </si>
  <si>
    <t>※表彰式には入賞校及びメダリストは参加しなければならない。</t>
    <rPh sb="1" eb="3">
      <t>ヒョウショウ</t>
    </rPh>
    <rPh sb="3" eb="4">
      <t>シキ</t>
    </rPh>
    <rPh sb="6" eb="8">
      <t>ニュウショウ</t>
    </rPh>
    <rPh sb="8" eb="9">
      <t>コウ</t>
    </rPh>
    <rPh sb="9" eb="10">
      <t>オヨ</t>
    </rPh>
    <rPh sb="17" eb="19">
      <t>サンカ</t>
    </rPh>
    <phoneticPr fontId="2"/>
  </si>
  <si>
    <t>　　　※公式指定ラウンド日は監督も選手と同料金にてラウンドできる。（カート使用可）</t>
    <rPh sb="4" eb="6">
      <t>コウシキ</t>
    </rPh>
    <rPh sb="6" eb="8">
      <t>シテイ</t>
    </rPh>
    <rPh sb="12" eb="13">
      <t>ビ</t>
    </rPh>
    <rPh sb="14" eb="16">
      <t>カントク</t>
    </rPh>
    <rPh sb="17" eb="19">
      <t>センシュ</t>
    </rPh>
    <rPh sb="20" eb="21">
      <t>ドウ</t>
    </rPh>
    <rPh sb="21" eb="23">
      <t>リョウキン</t>
    </rPh>
    <rPh sb="37" eb="39">
      <t>シヨウ</t>
    </rPh>
    <rPh sb="39" eb="40">
      <t>カ</t>
    </rPh>
    <phoneticPr fontId="2"/>
  </si>
  <si>
    <t>注意④大会中の３日間のラウンドは、ルール･マナー･エチケットを厳守すること。</t>
    <rPh sb="3" eb="5">
      <t>タイカイ</t>
    </rPh>
    <rPh sb="5" eb="6">
      <t>チュウ</t>
    </rPh>
    <rPh sb="8" eb="10">
      <t>ニチカン</t>
    </rPh>
    <phoneticPr fontId="2"/>
  </si>
  <si>
    <t>注意⑤引率顧問は大会中の３日間は競技運営の役割がある。</t>
    <rPh sb="3" eb="5">
      <t>インソツ</t>
    </rPh>
    <rPh sb="5" eb="7">
      <t>コモン</t>
    </rPh>
    <rPh sb="8" eb="11">
      <t>タイカイチュウ</t>
    </rPh>
    <rPh sb="13" eb="15">
      <t>ニチカン</t>
    </rPh>
    <rPh sb="16" eb="18">
      <t>キョウギ</t>
    </rPh>
    <rPh sb="18" eb="20">
      <t>ウンエイ</t>
    </rPh>
    <rPh sb="21" eb="23">
      <t>ヤクワリ</t>
    </rPh>
    <phoneticPr fontId="6"/>
  </si>
  <si>
    <t>〒５１８－０１９２　　三重県伊賀市下神戸2756</t>
    <phoneticPr fontId="2"/>
  </si>
  <si>
    <t>　　　　　桜丘高等学校内</t>
    <rPh sb="5" eb="7">
      <t>サクラガオカ</t>
    </rPh>
    <rPh sb="7" eb="9">
      <t>コウトウ</t>
    </rPh>
    <rPh sb="9" eb="11">
      <t>ガッコウ</t>
    </rPh>
    <rPh sb="11" eb="12">
      <t>ナイ</t>
    </rPh>
    <phoneticPr fontId="2"/>
  </si>
  <si>
    <t>　　　　　三重県高等学校ゴルフ連盟　高森信一　宛</t>
    <rPh sb="5" eb="8">
      <t>ミエケン</t>
    </rPh>
    <rPh sb="8" eb="10">
      <t>コウトウ</t>
    </rPh>
    <rPh sb="10" eb="11">
      <t>ガク</t>
    </rPh>
    <rPh sb="11" eb="12">
      <t>コウ</t>
    </rPh>
    <rPh sb="15" eb="17">
      <t>レンメイ</t>
    </rPh>
    <rPh sb="18" eb="20">
      <t>タカモリ</t>
    </rPh>
    <rPh sb="20" eb="22">
      <t>シンイチ</t>
    </rPh>
    <rPh sb="23" eb="24">
      <t>ア</t>
    </rPh>
    <phoneticPr fontId="2"/>
  </si>
  <si>
    <t>　TEL ０５９５－３８－１２０１　　FAX　０５９５－３６－２６１９</t>
    <phoneticPr fontId="2"/>
  </si>
  <si>
    <t>三重県・三重県教育委員会・中部ゴルフ連盟・三重県ゴルフ連盟・（株）伊勢新聞社・三重テレビ放送（株）</t>
    <rPh sb="0" eb="3">
      <t>ミエケン</t>
    </rPh>
    <rPh sb="21" eb="24">
      <t>ミエケン</t>
    </rPh>
    <rPh sb="27" eb="29">
      <t>レンメイ</t>
    </rPh>
    <rPh sb="31" eb="32">
      <t>カブ</t>
    </rPh>
    <rPh sb="33" eb="35">
      <t>イセ</t>
    </rPh>
    <rPh sb="35" eb="38">
      <t>シンブンシャ</t>
    </rPh>
    <rPh sb="39" eb="41">
      <t>ミエ</t>
    </rPh>
    <rPh sb="44" eb="46">
      <t>ホウソウ</t>
    </rPh>
    <rPh sb="47" eb="48">
      <t>カブ</t>
    </rPh>
    <phoneticPr fontId="6"/>
  </si>
  <si>
    <t xml:space="preserve">日時　　 </t>
    <phoneticPr fontId="2"/>
  </si>
  <si>
    <t>表彰　　　</t>
    <phoneticPr fontId="2"/>
  </si>
  <si>
    <t>費用　　　</t>
    <phoneticPr fontId="2"/>
  </si>
  <si>
    <t>日程　　　</t>
    <phoneticPr fontId="2"/>
  </si>
  <si>
    <t>（３）費用の支払い</t>
    <rPh sb="3" eb="5">
      <t>ヒヨウ</t>
    </rPh>
    <rPh sb="6" eb="8">
      <t>シハラ</t>
    </rPh>
    <phoneticPr fontId="6"/>
  </si>
  <si>
    <t>宿　泊　申　込</t>
    <rPh sb="0" eb="1">
      <t>ヤド</t>
    </rPh>
    <rPh sb="2" eb="3">
      <t>トマリ</t>
    </rPh>
    <rPh sb="4" eb="5">
      <t>サル</t>
    </rPh>
    <rPh sb="6" eb="7">
      <t>コミ</t>
    </rPh>
    <phoneticPr fontId="2"/>
  </si>
  <si>
    <t>e-mail : mie_kougoren@yahoo.co.jp</t>
    <phoneticPr fontId="2"/>
  </si>
  <si>
    <t>　　※夕食時間（前泊日を含む）１７：３０～１９：００愛知県、１９：００～２０：３０岐阜、石川、福井、富山、三重県</t>
    <rPh sb="3" eb="5">
      <t>ユウショク</t>
    </rPh>
    <rPh sb="5" eb="7">
      <t>ジカン</t>
    </rPh>
    <rPh sb="8" eb="10">
      <t>ゼンパク</t>
    </rPh>
    <rPh sb="10" eb="11">
      <t>ビ</t>
    </rPh>
    <rPh sb="12" eb="13">
      <t>フク</t>
    </rPh>
    <rPh sb="26" eb="29">
      <t>アイチケン</t>
    </rPh>
    <rPh sb="41" eb="43">
      <t>ギフ</t>
    </rPh>
    <rPh sb="44" eb="46">
      <t>イシカワ</t>
    </rPh>
    <rPh sb="47" eb="49">
      <t>フクイ</t>
    </rPh>
    <rPh sb="50" eb="52">
      <t>トヤマ</t>
    </rPh>
    <rPh sb="53" eb="56">
      <t>ミエケン</t>
    </rPh>
    <phoneticPr fontId="2"/>
  </si>
  <si>
    <r>
      <t>開会式（</t>
    </r>
    <r>
      <rPr>
        <b/>
        <sz val="12"/>
        <color rgb="FFFF0000"/>
        <rFont val="ＭＳ Ｐ明朝"/>
        <family val="1"/>
        <charset val="128"/>
      </rPr>
      <t>アザリアホテル　アザリアホール</t>
    </r>
    <r>
      <rPr>
        <sz val="12"/>
        <rFont val="ＭＳ Ｐ明朝"/>
        <family val="1"/>
        <charset val="128"/>
      </rPr>
      <t>）</t>
    </r>
    <r>
      <rPr>
        <sz val="10"/>
        <rFont val="ＭＳ Ｐ明朝"/>
        <family val="1"/>
        <charset val="128"/>
      </rPr>
      <t>　　</t>
    </r>
    <r>
      <rPr>
        <u/>
        <sz val="12"/>
        <rFont val="ＭＳ Ｐ明朝"/>
        <family val="1"/>
        <charset val="128"/>
      </rPr>
      <t>※開会式後、監督者会議</t>
    </r>
    <rPh sb="0" eb="2">
      <t>カイカイ</t>
    </rPh>
    <rPh sb="2" eb="3">
      <t>シキ</t>
    </rPh>
    <rPh sb="23" eb="26">
      <t>カイカイシキ</t>
    </rPh>
    <rPh sb="26" eb="27">
      <t>ゴ</t>
    </rPh>
    <rPh sb="28" eb="31">
      <t>カントクシャ</t>
    </rPh>
    <rPh sb="31" eb="33">
      <t>カイギ</t>
    </rPh>
    <phoneticPr fontId="6"/>
  </si>
  <si>
    <t>８月　２日（水）から山口県の宇部７２カントリークラブにおいて開催される全国大会に</t>
    <rPh sb="6" eb="7">
      <t>スイ</t>
    </rPh>
    <rPh sb="10" eb="12">
      <t>ヤマグチ</t>
    </rPh>
    <rPh sb="12" eb="13">
      <t>ケン</t>
    </rPh>
    <rPh sb="14" eb="16">
      <t>ウベ</t>
    </rPh>
    <rPh sb="37" eb="39">
      <t>タイカイ</t>
    </rPh>
    <phoneticPr fontId="2"/>
  </si>
  <si>
    <r>
      <t>男子</t>
    </r>
    <r>
      <rPr>
        <b/>
        <sz val="12"/>
        <color rgb="FFFF0000"/>
        <rFont val="ＭＳ Ｐ明朝"/>
        <family val="1"/>
        <charset val="128"/>
      </rPr>
      <t>４</t>
    </r>
    <r>
      <rPr>
        <sz val="12"/>
        <color rgb="FFFF0000"/>
        <rFont val="ＭＳ Ｐ明朝"/>
        <family val="1"/>
        <charset val="128"/>
      </rPr>
      <t>校、女子</t>
    </r>
    <r>
      <rPr>
        <b/>
        <sz val="12"/>
        <color rgb="FFFF0000"/>
        <rFont val="ＭＳ Ｐ明朝"/>
        <family val="1"/>
        <charset val="128"/>
      </rPr>
      <t>５</t>
    </r>
    <r>
      <rPr>
        <sz val="12"/>
        <color rgb="FFFF0000"/>
        <rFont val="ＭＳ Ｐ明朝"/>
        <family val="1"/>
        <charset val="128"/>
      </rPr>
      <t>校が出場できる。</t>
    </r>
    <phoneticPr fontId="2"/>
  </si>
  <si>
    <r>
      <t>開会式（</t>
    </r>
    <r>
      <rPr>
        <b/>
        <sz val="12"/>
        <rFont val="ＭＳ Ｐ明朝"/>
        <family val="1"/>
        <charset val="128"/>
      </rPr>
      <t>アザリアホテル　アザリアホール</t>
    </r>
    <r>
      <rPr>
        <sz val="12"/>
        <rFont val="ＭＳ Ｐ明朝"/>
        <family val="1"/>
        <charset val="128"/>
      </rPr>
      <t>）</t>
    </r>
    <r>
      <rPr>
        <sz val="10"/>
        <rFont val="ＭＳ Ｐ明朝"/>
        <family val="1"/>
        <charset val="128"/>
      </rPr>
      <t>　　</t>
    </r>
    <r>
      <rPr>
        <u/>
        <sz val="12"/>
        <rFont val="ＭＳ Ｐ明朝"/>
        <family val="1"/>
        <charset val="128"/>
      </rPr>
      <t>※開会式後、監督者会議</t>
    </r>
    <rPh sb="0" eb="2">
      <t>カイカイ</t>
    </rPh>
    <rPh sb="2" eb="3">
      <t>シキ</t>
    </rPh>
    <rPh sb="23" eb="26">
      <t>カイカイシキ</t>
    </rPh>
    <rPh sb="26" eb="27">
      <t>ゴ</t>
    </rPh>
    <rPh sb="28" eb="31">
      <t>カントクシャ</t>
    </rPh>
    <rPh sb="31" eb="33">
      <t>カイギ</t>
    </rPh>
    <phoneticPr fontId="6"/>
  </si>
  <si>
    <r>
      <t>　　</t>
    </r>
    <r>
      <rPr>
        <b/>
        <sz val="12"/>
        <rFont val="ＭＳ Ｐ明朝"/>
        <family val="1"/>
        <charset val="128"/>
      </rPr>
      <t>宿泊費、会場使用料等は大会最終日にゴルフ場フロントにて支払うこと。</t>
    </r>
    <rPh sb="2" eb="4">
      <t>シュクハク</t>
    </rPh>
    <rPh sb="4" eb="5">
      <t>ヒ</t>
    </rPh>
    <rPh sb="6" eb="8">
      <t>カイジョウ</t>
    </rPh>
    <rPh sb="8" eb="10">
      <t>シヨウ</t>
    </rPh>
    <rPh sb="10" eb="11">
      <t>リョウ</t>
    </rPh>
    <rPh sb="11" eb="12">
      <t>トウ</t>
    </rPh>
    <rPh sb="13" eb="15">
      <t>タイカイ</t>
    </rPh>
    <rPh sb="15" eb="18">
      <t>サイシュウビ</t>
    </rPh>
    <rPh sb="22" eb="23">
      <t>ジョウ</t>
    </rPh>
    <rPh sb="29" eb="31">
      <t>シハラ</t>
    </rPh>
    <phoneticPr fontId="2"/>
  </si>
  <si>
    <t>６：００：</t>
    <phoneticPr fontId="6"/>
  </si>
  <si>
    <t>　　 ※顧問は乗用カートを使用することができる。</t>
    <rPh sb="4" eb="6">
      <t>コモン</t>
    </rPh>
    <rPh sb="7" eb="9">
      <t>ジョウヨウ</t>
    </rPh>
    <rPh sb="13" eb="15">
      <t>シヨウ</t>
    </rPh>
    <phoneticPr fontId="6"/>
  </si>
  <si>
    <r>
      <t>　　　※</t>
    </r>
    <r>
      <rPr>
        <b/>
        <sz val="12"/>
        <rFont val="ＭＳ Ｐ明朝"/>
        <family val="1"/>
        <charset val="128"/>
      </rPr>
      <t>ロッカーは３日間共通で使用することができる。（キー紛失の場合は費用が発生します。）</t>
    </r>
    <rPh sb="10" eb="11">
      <t>ニチ</t>
    </rPh>
    <rPh sb="11" eb="12">
      <t>カン</t>
    </rPh>
    <rPh sb="12" eb="14">
      <t>キョウツウ</t>
    </rPh>
    <rPh sb="15" eb="17">
      <t>シヨウ</t>
    </rPh>
    <rPh sb="29" eb="31">
      <t>フンシツ</t>
    </rPh>
    <rPh sb="32" eb="34">
      <t>バアイ</t>
    </rPh>
    <rPh sb="35" eb="37">
      <t>ヒヨウ</t>
    </rPh>
    <rPh sb="38" eb="40">
      <t>ハッセイ</t>
    </rPh>
    <phoneticPr fontId="2"/>
  </si>
  <si>
    <r>
      <t>　　　※パター練習グリーンの使用は</t>
    </r>
    <r>
      <rPr>
        <b/>
        <sz val="12"/>
        <rFont val="ＭＳ Ｐ明朝"/>
        <family val="1"/>
        <charset val="128"/>
      </rPr>
      <t>１６：００</t>
    </r>
    <r>
      <rPr>
        <sz val="12"/>
        <rFont val="ＭＳ Ｐ明朝"/>
        <family val="1"/>
        <charset val="128"/>
      </rPr>
      <t>までとし、芝の保護に努めること。</t>
    </r>
    <rPh sb="7" eb="9">
      <t>レンシュウ</t>
    </rPh>
    <rPh sb="14" eb="16">
      <t>シヨウ</t>
    </rPh>
    <rPh sb="27" eb="28">
      <t>シバ</t>
    </rPh>
    <rPh sb="29" eb="31">
      <t>ホゴ</t>
    </rPh>
    <rPh sb="32" eb="33">
      <t>ツト</t>
    </rPh>
    <phoneticPr fontId="2"/>
  </si>
  <si>
    <r>
      <t>　　　※打球練習場はゴルフ場フロントにて専用コインを購入し、</t>
    </r>
    <r>
      <rPr>
        <b/>
        <sz val="12"/>
        <rFont val="ＭＳ Ｐ明朝"/>
        <family val="1"/>
        <charset val="128"/>
      </rPr>
      <t>２１：００</t>
    </r>
    <r>
      <rPr>
        <sz val="12"/>
        <rFont val="ＭＳ Ｐ明朝"/>
        <family val="1"/>
        <charset val="128"/>
      </rPr>
      <t>まで使用することができる。</t>
    </r>
    <rPh sb="4" eb="6">
      <t>ダキュウ</t>
    </rPh>
    <rPh sb="6" eb="9">
      <t>レンシュウジョウ</t>
    </rPh>
    <rPh sb="13" eb="14">
      <t>ジョウ</t>
    </rPh>
    <rPh sb="20" eb="22">
      <t>センヨウ</t>
    </rPh>
    <rPh sb="26" eb="28">
      <t>コウニュウ</t>
    </rPh>
    <rPh sb="37" eb="39">
      <t>シヨウ</t>
    </rPh>
    <phoneticPr fontId="2"/>
  </si>
  <si>
    <t>（株）ダンロップスポーツマーケティング　　　ブリヂストンスポーツ株式会社</t>
    <rPh sb="1" eb="2">
      <t>カブ</t>
    </rPh>
    <phoneticPr fontId="2"/>
  </si>
  <si>
    <t>する権利を与える。出場できる校数については６月上旬に日本高等学校ゴルフ連盟ＨＰにて発表する。</t>
    <rPh sb="2" eb="4">
      <t>ケンリ</t>
    </rPh>
    <rPh sb="5" eb="6">
      <t>アタ</t>
    </rPh>
    <rPh sb="9" eb="11">
      <t>シュツジョウ</t>
    </rPh>
    <rPh sb="14" eb="16">
      <t>コウスウ</t>
    </rPh>
    <rPh sb="22" eb="23">
      <t>ガツ</t>
    </rPh>
    <rPh sb="23" eb="25">
      <t>ジョウジュン</t>
    </rPh>
    <rPh sb="26" eb="28">
      <t>ニホン</t>
    </rPh>
    <rPh sb="28" eb="30">
      <t>コウトウ</t>
    </rPh>
    <rPh sb="30" eb="32">
      <t>ガッコウ</t>
    </rPh>
    <rPh sb="35" eb="37">
      <t>レンメイ</t>
    </rPh>
    <rPh sb="41" eb="43">
      <t>ハッピョウ</t>
    </rPh>
    <phoneticPr fontId="2"/>
  </si>
  <si>
    <t>領収書事前依頼書の例</t>
    <rPh sb="0" eb="3">
      <t>リョウシュウショ</t>
    </rPh>
    <rPh sb="3" eb="5">
      <t>ジゼン</t>
    </rPh>
    <rPh sb="5" eb="8">
      <t>イライショ</t>
    </rPh>
    <rPh sb="9" eb="10">
      <t>レイ</t>
    </rPh>
    <phoneticPr fontId="2"/>
  </si>
  <si>
    <t>宛名</t>
    <rPh sb="0" eb="2">
      <t>アテナ</t>
    </rPh>
    <phoneticPr fontId="2"/>
  </si>
  <si>
    <t>但し書き</t>
    <rPh sb="0" eb="1">
      <t>タダ</t>
    </rPh>
    <rPh sb="2" eb="3">
      <t>ガ</t>
    </rPh>
    <phoneticPr fontId="2"/>
  </si>
  <si>
    <t>領収書の分割方法</t>
    <rPh sb="0" eb="3">
      <t>リョウシュウショ</t>
    </rPh>
    <rPh sb="4" eb="6">
      <t>ブンカツ</t>
    </rPh>
    <rPh sb="6" eb="8">
      <t>ホウホウ</t>
    </rPh>
    <phoneticPr fontId="2"/>
  </si>
  <si>
    <t>〇〇高校</t>
    <rPh sb="2" eb="4">
      <t>コウコウ</t>
    </rPh>
    <phoneticPr fontId="2"/>
  </si>
  <si>
    <t>男子生徒宿泊費</t>
    <rPh sb="0" eb="2">
      <t>ダンシ</t>
    </rPh>
    <rPh sb="2" eb="4">
      <t>セイト</t>
    </rPh>
    <rPh sb="4" eb="7">
      <t>シュクハクヒ</t>
    </rPh>
    <phoneticPr fontId="2"/>
  </si>
  <si>
    <t>2泊×4名</t>
    <rPh sb="1" eb="2">
      <t>ハク</t>
    </rPh>
    <rPh sb="4" eb="5">
      <t>メイ</t>
    </rPh>
    <phoneticPr fontId="2"/>
  </si>
  <si>
    <t>宿泊費の内
５００００円分</t>
    <rPh sb="0" eb="3">
      <t>シュクハクヒ</t>
    </rPh>
    <rPh sb="4" eb="5">
      <t>ウチ</t>
    </rPh>
    <rPh sb="11" eb="12">
      <t>エン</t>
    </rPh>
    <rPh sb="12" eb="13">
      <t>ブン</t>
    </rPh>
    <phoneticPr fontId="2"/>
  </si>
  <si>
    <t>〇〇高校クラブ後援会</t>
    <rPh sb="2" eb="4">
      <t>コウコウ</t>
    </rPh>
    <rPh sb="7" eb="10">
      <t>コウエンカイ</t>
    </rPh>
    <phoneticPr fontId="2"/>
  </si>
  <si>
    <t>宿泊費の内
上の差額分</t>
    <rPh sb="0" eb="3">
      <t>シュクハクヒ</t>
    </rPh>
    <rPh sb="4" eb="5">
      <t>ウチ</t>
    </rPh>
    <rPh sb="6" eb="7">
      <t>ウエ</t>
    </rPh>
    <rPh sb="8" eb="10">
      <t>サガク</t>
    </rPh>
    <rPh sb="10" eb="11">
      <t>ブン</t>
    </rPh>
    <phoneticPr fontId="2"/>
  </si>
  <si>
    <t>会場使用料</t>
    <rPh sb="0" eb="2">
      <t>カイジョウ</t>
    </rPh>
    <rPh sb="2" eb="5">
      <t>シヨウリョウ</t>
    </rPh>
    <phoneticPr fontId="2"/>
  </si>
  <si>
    <t>会場使用料と
宿泊費を含めて１枚</t>
    <rPh sb="0" eb="2">
      <t>カイジョウ</t>
    </rPh>
    <rPh sb="2" eb="5">
      <t>シヨウリョウ</t>
    </rPh>
    <rPh sb="7" eb="10">
      <t>シュクハクヒ</t>
    </rPh>
    <rPh sb="11" eb="12">
      <t>フク</t>
    </rPh>
    <rPh sb="15" eb="16">
      <t>マイ</t>
    </rPh>
    <phoneticPr fontId="2"/>
  </si>
  <si>
    <t>〇〇県ゴルフ協会</t>
    <rPh sb="2" eb="3">
      <t>ケン</t>
    </rPh>
    <rPh sb="6" eb="8">
      <t>キョウカイ</t>
    </rPh>
    <phoneticPr fontId="2"/>
  </si>
  <si>
    <t>男子プレーフィ</t>
    <rPh sb="0" eb="2">
      <t>ダンシ</t>
    </rPh>
    <phoneticPr fontId="2"/>
  </si>
  <si>
    <t>3日×4名</t>
    <rPh sb="1" eb="2">
      <t>ニチ</t>
    </rPh>
    <rPh sb="4" eb="5">
      <t>メイ</t>
    </rPh>
    <phoneticPr fontId="2"/>
  </si>
  <si>
    <t>会場使用料の内
８００００円分</t>
    <rPh sb="0" eb="2">
      <t>カイジョウ</t>
    </rPh>
    <rPh sb="2" eb="5">
      <t>シヨウリョウ</t>
    </rPh>
    <rPh sb="6" eb="7">
      <t>ウチ</t>
    </rPh>
    <rPh sb="13" eb="15">
      <t>エンブン</t>
    </rPh>
    <phoneticPr fontId="2"/>
  </si>
  <si>
    <t>男子会場使用料</t>
    <rPh sb="0" eb="2">
      <t>ダンシ</t>
    </rPh>
    <rPh sb="2" eb="4">
      <t>カイジョウ</t>
    </rPh>
    <rPh sb="4" eb="7">
      <t>シヨウリョウ</t>
    </rPh>
    <phoneticPr fontId="2"/>
  </si>
  <si>
    <t>会場使用料の内
上の差額分</t>
    <rPh sb="0" eb="2">
      <t>カイジョウ</t>
    </rPh>
    <rPh sb="2" eb="5">
      <t>シヨウリョウ</t>
    </rPh>
    <rPh sb="6" eb="7">
      <t>ウチ</t>
    </rPh>
    <rPh sb="8" eb="9">
      <t>ジョウ</t>
    </rPh>
    <rPh sb="10" eb="13">
      <t>サガクブン</t>
    </rPh>
    <phoneticPr fontId="2"/>
  </si>
  <si>
    <t>宿泊費、会場利用費
を除いた費用</t>
    <rPh sb="0" eb="3">
      <t>シュクハクヒ</t>
    </rPh>
    <rPh sb="4" eb="6">
      <t>カイジョウ</t>
    </rPh>
    <rPh sb="6" eb="8">
      <t>リヨウ</t>
    </rPh>
    <rPh sb="8" eb="9">
      <t>ヒ</t>
    </rPh>
    <rPh sb="11" eb="12">
      <t>ノゾ</t>
    </rPh>
    <rPh sb="14" eb="16">
      <t>ヒヨウ</t>
    </rPh>
    <phoneticPr fontId="2"/>
  </si>
  <si>
    <t>提出をしない場合は学校単位で次のように発行されます。</t>
    <rPh sb="0" eb="2">
      <t>テイシュツ</t>
    </rPh>
    <rPh sb="6" eb="8">
      <t>バアイ</t>
    </rPh>
    <rPh sb="9" eb="11">
      <t>ガッコウ</t>
    </rPh>
    <rPh sb="11" eb="13">
      <t>タンイ</t>
    </rPh>
    <rPh sb="14" eb="15">
      <t>ツギ</t>
    </rPh>
    <rPh sb="19" eb="21">
      <t>ハッコウ</t>
    </rPh>
    <phoneticPr fontId="2"/>
  </si>
  <si>
    <t>生徒宿泊費及び飲食費　２泊×８名分</t>
    <rPh sb="0" eb="2">
      <t>セイト</t>
    </rPh>
    <rPh sb="2" eb="5">
      <t>シュクハクヒ</t>
    </rPh>
    <rPh sb="5" eb="6">
      <t>オヨ</t>
    </rPh>
    <rPh sb="7" eb="10">
      <t>インショクヒ</t>
    </rPh>
    <rPh sb="12" eb="13">
      <t>ハク</t>
    </rPh>
    <rPh sb="15" eb="16">
      <t>メイ</t>
    </rPh>
    <rPh sb="16" eb="17">
      <t>ブン</t>
    </rPh>
    <phoneticPr fontId="2"/>
  </si>
  <si>
    <t>・・・・・</t>
    <phoneticPr fontId="2"/>
  </si>
  <si>
    <t>１枚</t>
    <rPh sb="1" eb="2">
      <t>マイ</t>
    </rPh>
    <phoneticPr fontId="2"/>
  </si>
  <si>
    <t>会場使用料　２４名分×７０００円</t>
    <rPh sb="0" eb="2">
      <t>カイジョウ</t>
    </rPh>
    <rPh sb="2" eb="5">
      <t>シヨウリョウ</t>
    </rPh>
    <rPh sb="8" eb="9">
      <t>メイ</t>
    </rPh>
    <rPh sb="9" eb="10">
      <t>ブン</t>
    </rPh>
    <rPh sb="15" eb="16">
      <t>エン</t>
    </rPh>
    <phoneticPr fontId="2"/>
  </si>
  <si>
    <t>引率者宿泊費　２泊２名分</t>
    <rPh sb="0" eb="3">
      <t>インソツシャ</t>
    </rPh>
    <rPh sb="3" eb="6">
      <t>シュクハクヒ</t>
    </rPh>
    <rPh sb="8" eb="9">
      <t>ハク</t>
    </rPh>
    <rPh sb="10" eb="11">
      <t>メイ</t>
    </rPh>
    <rPh sb="11" eb="12">
      <t>ブン</t>
    </rPh>
    <phoneticPr fontId="2"/>
  </si>
  <si>
    <t>計　３枚</t>
    <rPh sb="0" eb="1">
      <t>ケイ</t>
    </rPh>
    <rPh sb="3" eb="4">
      <t>マイ</t>
    </rPh>
    <phoneticPr fontId="2"/>
  </si>
  <si>
    <t>※打球練習場コインの領収書が必要な場合は購入時に発行を依頼すること。</t>
    <rPh sb="1" eb="3">
      <t>ダキュウ</t>
    </rPh>
    <rPh sb="3" eb="6">
      <t>レンシュウジョウ</t>
    </rPh>
    <rPh sb="10" eb="13">
      <t>リョウシュウショ</t>
    </rPh>
    <rPh sb="14" eb="16">
      <t>ヒツヨウ</t>
    </rPh>
    <rPh sb="17" eb="19">
      <t>バアイ</t>
    </rPh>
    <rPh sb="20" eb="23">
      <t>コウニュウジ</t>
    </rPh>
    <rPh sb="24" eb="26">
      <t>ハッコウ</t>
    </rPh>
    <rPh sb="27" eb="29">
      <t>イライ</t>
    </rPh>
    <phoneticPr fontId="2"/>
  </si>
  <si>
    <t>領収書事前依頼書</t>
    <rPh sb="0" eb="3">
      <t>リョウシュウショ</t>
    </rPh>
    <rPh sb="3" eb="5">
      <t>ジゼン</t>
    </rPh>
    <rPh sb="5" eb="8">
      <t>イライショ</t>
    </rPh>
    <phoneticPr fontId="2"/>
  </si>
  <si>
    <t>お電話番号</t>
    <rPh sb="1" eb="3">
      <t>デンワ</t>
    </rPh>
    <rPh sb="3" eb="5">
      <t>バンゴウ</t>
    </rPh>
    <phoneticPr fontId="2"/>
  </si>
  <si>
    <t>御引率者代表名</t>
    <rPh sb="0" eb="1">
      <t>ゴ</t>
    </rPh>
    <rPh sb="1" eb="4">
      <t>インソツシャ</t>
    </rPh>
    <rPh sb="4" eb="6">
      <t>ダイヒョウ</t>
    </rPh>
    <rPh sb="6" eb="7">
      <t>メイ</t>
    </rPh>
    <phoneticPr fontId="2"/>
  </si>
  <si>
    <t>携帯番号</t>
    <rPh sb="0" eb="2">
      <t>ケイタイ</t>
    </rPh>
    <rPh sb="2" eb="4">
      <t>バンゴウ</t>
    </rPh>
    <phoneticPr fontId="2"/>
  </si>
  <si>
    <t>朝食・受付（スタート時刻３０分前までに受付完了のこと）</t>
    <rPh sb="0" eb="2">
      <t>チョウショク</t>
    </rPh>
    <rPh sb="3" eb="5">
      <t>ウケツケ</t>
    </rPh>
    <rPh sb="10" eb="12">
      <t>ジコク</t>
    </rPh>
    <rPh sb="14" eb="15">
      <t>フン</t>
    </rPh>
    <rPh sb="15" eb="16">
      <t>マエ</t>
    </rPh>
    <rPh sb="19" eb="21">
      <t>ウケツケ</t>
    </rPh>
    <rPh sb="21" eb="23">
      <t>カンリョウ</t>
    </rPh>
    <phoneticPr fontId="6"/>
  </si>
  <si>
    <t>第３９回全国高等学校ゴルフ選手権団体の部中部地区予選</t>
    <rPh sb="16" eb="18">
      <t>ダンタイ</t>
    </rPh>
    <rPh sb="19" eb="20">
      <t>ブ</t>
    </rPh>
    <phoneticPr fontId="2"/>
  </si>
  <si>
    <t>兼　　第４１回中部高等学校ゴルフ対抗戦　大会要項</t>
    <phoneticPr fontId="2"/>
  </si>
  <si>
    <t>平成３０年６月１４日（木）　　　公式指定ラウンド・開会式（アザリアホテル　アザリアホール）</t>
    <rPh sb="11" eb="12">
      <t>キ</t>
    </rPh>
    <rPh sb="25" eb="28">
      <t>カイカイシキ</t>
    </rPh>
    <phoneticPr fontId="2"/>
  </si>
  <si>
    <t>平成３０年６月１５日（金）　　　大会１日目</t>
    <rPh sb="11" eb="12">
      <t>キン</t>
    </rPh>
    <phoneticPr fontId="6"/>
  </si>
  <si>
    <t>８月　５日（日）から茨城県のセントラルゴルフクラブにおいて開催される全国大会に上位校は出場</t>
    <rPh sb="6" eb="7">
      <t>ニチ</t>
    </rPh>
    <rPh sb="10" eb="12">
      <t>イバラキ</t>
    </rPh>
    <rPh sb="12" eb="13">
      <t>ケン</t>
    </rPh>
    <rPh sb="13" eb="14">
      <t>ヤマガタ</t>
    </rPh>
    <rPh sb="36" eb="38">
      <t>タイカイ</t>
    </rPh>
    <rPh sb="39" eb="41">
      <t>ジョウイ</t>
    </rPh>
    <rPh sb="41" eb="42">
      <t>コウ</t>
    </rPh>
    <rPh sb="43" eb="45">
      <t>シュツジョウ</t>
    </rPh>
    <phoneticPr fontId="2"/>
  </si>
  <si>
    <t>（１）公式指定ラウンド・開会式　(６/１４・木)</t>
    <rPh sb="12" eb="15">
      <t>カイカイシキ</t>
    </rPh>
    <rPh sb="22" eb="23">
      <t>キ</t>
    </rPh>
    <phoneticPr fontId="6"/>
  </si>
  <si>
    <t>（２）大会１日目　(６/１５・金)</t>
    <rPh sb="6" eb="8">
      <t>ニチメ</t>
    </rPh>
    <rPh sb="15" eb="16">
      <t>キン</t>
    </rPh>
    <phoneticPr fontId="6"/>
  </si>
  <si>
    <t>（３）大会最終日・閉会式  (６/１６・土)</t>
    <rPh sb="3" eb="5">
      <t>タイカイ</t>
    </rPh>
    <rPh sb="5" eb="8">
      <t>サイシュウビ</t>
    </rPh>
    <rPh sb="9" eb="12">
      <t>ヘイカイシキ</t>
    </rPh>
    <rPh sb="20" eb="21">
      <t>ド</t>
    </rPh>
    <phoneticPr fontId="6"/>
  </si>
  <si>
    <t>　　大会参加費を下の振込口座へ６月８日（金）までに振り込むこと。</t>
    <rPh sb="2" eb="4">
      <t>タイカイ</t>
    </rPh>
    <rPh sb="4" eb="7">
      <t>サンカヒ</t>
    </rPh>
    <rPh sb="8" eb="9">
      <t>シタ</t>
    </rPh>
    <rPh sb="10" eb="12">
      <t>フリコミ</t>
    </rPh>
    <rPh sb="12" eb="14">
      <t>コウザ</t>
    </rPh>
    <rPh sb="16" eb="17">
      <t>ガツ</t>
    </rPh>
    <rPh sb="18" eb="19">
      <t>ニチ</t>
    </rPh>
    <rPh sb="20" eb="21">
      <t>キン</t>
    </rPh>
    <rPh sb="25" eb="26">
      <t>フ</t>
    </rPh>
    <rPh sb="27" eb="28">
      <t>コ</t>
    </rPh>
    <phoneticPr fontId="2"/>
  </si>
  <si>
    <t>（１）競技中止１日目が天候等で中止の場合は、６月１６日（土）の１日大会とする。　最終日が</t>
    <rPh sb="3" eb="5">
      <t>キョウギ</t>
    </rPh>
    <rPh sb="5" eb="7">
      <t>チュウシ</t>
    </rPh>
    <rPh sb="8" eb="9">
      <t>ニチ</t>
    </rPh>
    <rPh sb="9" eb="10">
      <t>メ</t>
    </rPh>
    <rPh sb="13" eb="14">
      <t>トウ</t>
    </rPh>
    <rPh sb="18" eb="20">
      <t>バアイ</t>
    </rPh>
    <rPh sb="23" eb="24">
      <t>ツキ</t>
    </rPh>
    <rPh sb="26" eb="27">
      <t>ニチ</t>
    </rPh>
    <rPh sb="28" eb="29">
      <t>ド</t>
    </rPh>
    <rPh sb="32" eb="33">
      <t>ニチ</t>
    </rPh>
    <rPh sb="33" eb="35">
      <t>タイカイ</t>
    </rPh>
    <rPh sb="40" eb="43">
      <t>サイシュウビ</t>
    </rPh>
    <phoneticPr fontId="6"/>
  </si>
  <si>
    <t>　　 天候等で中止の場合は、６月１５日（金）の成績により順位を決定する。　２日間ともに天候</t>
    <rPh sb="3" eb="5">
      <t>テンコウ</t>
    </rPh>
    <rPh sb="5" eb="6">
      <t>トウ</t>
    </rPh>
    <rPh sb="10" eb="12">
      <t>バアイ</t>
    </rPh>
    <rPh sb="15" eb="16">
      <t>ツキ</t>
    </rPh>
    <rPh sb="18" eb="19">
      <t>ニチ</t>
    </rPh>
    <rPh sb="20" eb="21">
      <t>キン</t>
    </rPh>
    <rPh sb="23" eb="25">
      <t>セイセキ</t>
    </rPh>
    <rPh sb="28" eb="30">
      <t>ジュンイ</t>
    </rPh>
    <rPh sb="31" eb="33">
      <t>ケッテイ</t>
    </rPh>
    <phoneticPr fontId="6"/>
  </si>
  <si>
    <t>２０１８年　６月　　　日</t>
    <rPh sb="4" eb="5">
      <t>ネン</t>
    </rPh>
    <rPh sb="7" eb="8">
      <t>ガツ</t>
    </rPh>
    <rPh sb="11" eb="12">
      <t>ニチ</t>
    </rPh>
    <phoneticPr fontId="2"/>
  </si>
  <si>
    <r>
      <t>（１）各県予選を通過した学校は、次の書類を大会事務局へ</t>
    </r>
    <r>
      <rPr>
        <u/>
        <sz val="12"/>
        <rFont val="ＭＳ Ｐ明朝"/>
        <family val="1"/>
        <charset val="128"/>
      </rPr>
      <t>メールで送ること</t>
    </r>
    <r>
      <rPr>
        <sz val="12"/>
        <rFont val="ＭＳ Ｐ明朝"/>
        <family val="1"/>
        <charset val="128"/>
      </rPr>
      <t>。(６月１日（金）必着）</t>
    </r>
    <rPh sb="3" eb="5">
      <t>カクケン</t>
    </rPh>
    <rPh sb="5" eb="7">
      <t>ヨセン</t>
    </rPh>
    <rPh sb="8" eb="10">
      <t>ツウカ</t>
    </rPh>
    <rPh sb="12" eb="14">
      <t>ガッコウ</t>
    </rPh>
    <rPh sb="16" eb="17">
      <t>ツギ</t>
    </rPh>
    <rPh sb="18" eb="20">
      <t>ショルイ</t>
    </rPh>
    <rPh sb="21" eb="23">
      <t>タイカイ</t>
    </rPh>
    <rPh sb="23" eb="26">
      <t>ジムキョク</t>
    </rPh>
    <rPh sb="31" eb="32">
      <t>オク</t>
    </rPh>
    <rPh sb="38" eb="39">
      <t>ガツ</t>
    </rPh>
    <rPh sb="40" eb="41">
      <t>ニチ</t>
    </rPh>
    <rPh sb="42" eb="43">
      <t>キン</t>
    </rPh>
    <rPh sb="44" eb="46">
      <t>ヒッチャク</t>
    </rPh>
    <phoneticPr fontId="6"/>
  </si>
  <si>
    <r>
      <t>（２）会場使用料　　</t>
    </r>
    <r>
      <rPr>
        <b/>
        <sz val="12"/>
        <rFont val="ＭＳ Ｐ明朝"/>
        <family val="1"/>
        <charset val="128"/>
      </rPr>
      <t>７，０００</t>
    </r>
    <r>
      <rPr>
        <sz val="12"/>
        <rFont val="ＭＳ Ｐ明朝"/>
        <family val="1"/>
        <charset val="128"/>
      </rPr>
      <t>円（１人１日）</t>
    </r>
    <rPh sb="3" eb="5">
      <t>カイジョウ</t>
    </rPh>
    <rPh sb="5" eb="8">
      <t>シヨウリョウ</t>
    </rPh>
    <rPh sb="18" eb="19">
      <t>ヒト</t>
    </rPh>
    <rPh sb="20" eb="21">
      <t>ニチ</t>
    </rPh>
    <phoneticPr fontId="6"/>
  </si>
  <si>
    <r>
      <t>（３）昼食費　</t>
    </r>
    <r>
      <rPr>
        <b/>
        <sz val="12"/>
        <rFont val="ＭＳ Ｐ明朝"/>
        <family val="1"/>
        <charset val="128"/>
      </rPr>
      <t>１，１００</t>
    </r>
    <r>
      <rPr>
        <sz val="12"/>
        <rFont val="ＭＳ Ｐ明朝"/>
        <family val="1"/>
        <charset val="128"/>
      </rPr>
      <t>円　（当日、本部にて食券を販売します。）</t>
    </r>
    <rPh sb="3" eb="5">
      <t>チュウショク</t>
    </rPh>
    <rPh sb="5" eb="6">
      <t>ヒ</t>
    </rPh>
    <rPh sb="12" eb="13">
      <t>エン</t>
    </rPh>
    <rPh sb="15" eb="17">
      <t>トウジツ</t>
    </rPh>
    <rPh sb="18" eb="20">
      <t>ホンブ</t>
    </rPh>
    <rPh sb="22" eb="24">
      <t>ショッケン</t>
    </rPh>
    <rPh sb="25" eb="27">
      <t>ハンバイ</t>
    </rPh>
    <phoneticPr fontId="6"/>
  </si>
  <si>
    <r>
      <t>（４）宿泊費　</t>
    </r>
    <r>
      <rPr>
        <b/>
        <sz val="12"/>
        <rFont val="ＭＳ Ｐ明朝"/>
        <family val="1"/>
        <charset val="128"/>
      </rPr>
      <t>７，０００</t>
    </r>
    <r>
      <rPr>
        <sz val="12"/>
        <rFont val="ＭＳ Ｐ明朝"/>
        <family val="1"/>
        <charset val="128"/>
      </rPr>
      <t>円（１人１泊２食）　　※後泊（土曜日泊）は</t>
    </r>
    <r>
      <rPr>
        <b/>
        <sz val="12"/>
        <rFont val="ＭＳ Ｐ明朝"/>
        <family val="1"/>
        <charset val="128"/>
      </rPr>
      <t>９，１６０</t>
    </r>
    <r>
      <rPr>
        <sz val="12"/>
        <rFont val="ＭＳ Ｐ明朝"/>
        <family val="1"/>
        <charset val="128"/>
      </rPr>
      <t>円となります。</t>
    </r>
    <rPh sb="3" eb="5">
      <t>シュクハク</t>
    </rPh>
    <rPh sb="5" eb="6">
      <t>ヒ</t>
    </rPh>
    <rPh sb="12" eb="13">
      <t>エン</t>
    </rPh>
    <rPh sb="15" eb="16">
      <t>ニン</t>
    </rPh>
    <rPh sb="17" eb="18">
      <t>ハク</t>
    </rPh>
    <rPh sb="19" eb="20">
      <t>ショク</t>
    </rPh>
    <rPh sb="24" eb="25">
      <t>ゴ</t>
    </rPh>
    <rPh sb="25" eb="26">
      <t>ハク</t>
    </rPh>
    <rPh sb="27" eb="30">
      <t>ドヨウビ</t>
    </rPh>
    <rPh sb="30" eb="31">
      <t>ハク</t>
    </rPh>
    <rPh sb="38" eb="39">
      <t>エン</t>
    </rPh>
    <phoneticPr fontId="2"/>
  </si>
  <si>
    <t>平成３０年６月１６日（土）　　　大会最終日・表彰式（アザリアホテル　アザリアホール）</t>
    <rPh sb="11" eb="12">
      <t>ド</t>
    </rPh>
    <rPh sb="18" eb="21">
      <t>サイシュウビ</t>
    </rPh>
    <rPh sb="22" eb="24">
      <t>ヒョウショウ</t>
    </rPh>
    <rPh sb="24" eb="25">
      <t>シキ</t>
    </rPh>
    <phoneticPr fontId="2"/>
  </si>
  <si>
    <r>
      <t>（表彰式はアザリア</t>
    </r>
    <r>
      <rPr>
        <b/>
        <sz val="12"/>
        <rFont val="ＭＳ Ｐ明朝"/>
        <family val="1"/>
        <charset val="128"/>
      </rPr>
      <t>ホール</t>
    </r>
    <r>
      <rPr>
        <sz val="12"/>
        <rFont val="ＭＳ Ｐ明朝"/>
        <family val="1"/>
        <charset val="128"/>
      </rPr>
      <t>）</t>
    </r>
    <rPh sb="1" eb="3">
      <t>ヒョウショウ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</si>
</sst>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m/d;@"/>
    <numFmt numFmtId="178" formatCode="yyyy&quot;年&quot;m&quot;月&quot;d&quot;日&quot;;@"/>
    <numFmt numFmtId="179" formatCode="###&quot;人&quot;"/>
    <numFmt numFmtId="180" formatCode="\(\ ##&quot;歳&quot;\)"/>
    <numFmt numFmtId="181" formatCode="#"/>
    <numFmt numFmtId="182" formatCode="[$-F800]dddd\,\ mmmm\ dd\,\ yyyy"/>
  </numFmts>
  <fonts count="4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明朝"/>
      <family val="1"/>
      <charset val="128"/>
    </font>
    <font>
      <sz val="6"/>
      <name val="ＪＳＰゴシック"/>
      <family val="3"/>
      <charset val="128"/>
    </font>
    <font>
      <sz val="12"/>
      <name val="ＭＳ Ｐ明朝"/>
      <family val="1"/>
      <charset val="128"/>
    </font>
    <font>
      <sz val="10"/>
      <name val="ＭＳ Ｐ明朝"/>
      <family val="1"/>
      <charset val="128"/>
    </font>
    <font>
      <sz val="11"/>
      <name val="ＭＳ Ｐ明朝"/>
      <family val="1"/>
      <charset val="128"/>
    </font>
    <font>
      <u/>
      <sz val="11"/>
      <color indexed="12"/>
      <name val="ＭＳ Ｐゴシック"/>
      <family val="3"/>
      <charset val="128"/>
    </font>
    <font>
      <sz val="10"/>
      <name val="ＭＳ Ｐゴシック"/>
      <family val="3"/>
      <charset val="128"/>
    </font>
    <font>
      <sz val="11.5"/>
      <name val="ＭＳ Ｐ明朝"/>
      <family val="1"/>
      <charset val="128"/>
    </font>
    <font>
      <u/>
      <sz val="12"/>
      <name val="ＭＳ Ｐ明朝"/>
      <family val="1"/>
      <charset val="128"/>
    </font>
    <font>
      <b/>
      <sz val="11"/>
      <name val="ＭＳ Ｐゴシック"/>
      <family val="3"/>
      <charset val="128"/>
    </font>
    <font>
      <b/>
      <sz val="12"/>
      <name val="ＭＳ Ｐゴシック"/>
      <family val="3"/>
      <charset val="128"/>
    </font>
    <font>
      <b/>
      <sz val="14"/>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sz val="9"/>
      <name val="ＭＳ Ｐゴシック"/>
      <family val="3"/>
      <charset val="128"/>
    </font>
    <font>
      <u/>
      <sz val="12"/>
      <name val="ＭＳ Ｐゴシック"/>
      <family val="3"/>
      <charset val="128"/>
    </font>
    <font>
      <b/>
      <sz val="14.3"/>
      <color rgb="FF1D5338"/>
      <name val="ＭＳ Ｐゴシック"/>
      <family val="3"/>
      <charset val="128"/>
    </font>
    <font>
      <sz val="12"/>
      <color rgb="FF333333"/>
      <name val="Arial"/>
      <family val="2"/>
    </font>
    <font>
      <sz val="10"/>
      <color rgb="FF400000"/>
      <name val="ＭＳ Ｐゴシック"/>
      <family val="3"/>
      <charset val="128"/>
    </font>
    <font>
      <sz val="12"/>
      <color theme="2" tint="-0.499984740745262"/>
      <name val="ＭＳ Ｐゴシック"/>
      <family val="3"/>
      <charset val="128"/>
    </font>
    <font>
      <sz val="22"/>
      <name val="ＭＳ Ｐ明朝"/>
      <family val="1"/>
      <charset val="128"/>
    </font>
    <font>
      <sz val="16"/>
      <name val="ＭＳ Ｐ明朝"/>
      <family val="1"/>
      <charset val="128"/>
    </font>
    <font>
      <sz val="14"/>
      <name val="ＭＳ Ｐ明朝"/>
      <family val="1"/>
      <charset val="128"/>
    </font>
    <font>
      <sz val="18"/>
      <name val="ＭＳ Ｐ明朝"/>
      <family val="1"/>
      <charset val="128"/>
    </font>
    <font>
      <b/>
      <sz val="16"/>
      <name val="ＭＳ Ｐ明朝"/>
      <family val="1"/>
      <charset val="128"/>
    </font>
    <font>
      <b/>
      <sz val="14"/>
      <color rgb="FFFF0000"/>
      <name val="ＭＳ Ｐ明朝"/>
      <family val="1"/>
      <charset val="128"/>
    </font>
    <font>
      <sz val="20"/>
      <name val="HG行書体"/>
      <family val="4"/>
      <charset val="128"/>
    </font>
    <font>
      <u/>
      <sz val="14"/>
      <name val="ＭＳ Ｐ明朝"/>
      <family val="1"/>
      <charset val="128"/>
    </font>
    <font>
      <b/>
      <sz val="14"/>
      <name val="ＭＳ Ｐ明朝"/>
      <family val="1"/>
      <charset val="128"/>
    </font>
    <font>
      <b/>
      <sz val="9"/>
      <color indexed="81"/>
      <name val="ＭＳ Ｐゴシック"/>
      <family val="3"/>
      <charset val="128"/>
    </font>
    <font>
      <b/>
      <sz val="14"/>
      <color indexed="81"/>
      <name val="ＭＳ Ｐゴシック"/>
      <family val="3"/>
      <charset val="128"/>
    </font>
    <font>
      <sz val="9"/>
      <color indexed="81"/>
      <name val="ＭＳ Ｐゴシック"/>
      <family val="3"/>
      <charset val="128"/>
    </font>
    <font>
      <b/>
      <sz val="11"/>
      <color rgb="FFFF0000"/>
      <name val="ＭＳ Ｐ明朝"/>
      <family val="1"/>
      <charset val="128"/>
    </font>
    <font>
      <sz val="24"/>
      <name val="ＭＳ Ｐゴシック"/>
      <family val="3"/>
      <charset val="128"/>
    </font>
    <font>
      <sz val="14"/>
      <color theme="0"/>
      <name val="ＭＳ Ｐゴシック"/>
      <family val="3"/>
      <charset val="128"/>
    </font>
    <font>
      <b/>
      <sz val="12"/>
      <name val="ＭＳ Ｐ明朝"/>
      <family val="1"/>
      <charset val="128"/>
    </font>
    <font>
      <b/>
      <sz val="10"/>
      <name val="ＭＳ Ｐ明朝"/>
      <family val="1"/>
      <charset val="128"/>
    </font>
    <font>
      <sz val="12"/>
      <color rgb="FFFF0000"/>
      <name val="ＭＳ Ｐ明朝"/>
      <family val="1"/>
      <charset val="128"/>
    </font>
    <font>
      <b/>
      <sz val="12"/>
      <color rgb="FFFF0000"/>
      <name val="ＭＳ Ｐ明朝"/>
      <family val="1"/>
      <charset val="128"/>
    </font>
  </fonts>
  <fills count="3">
    <fill>
      <patternFill patternType="none"/>
    </fill>
    <fill>
      <patternFill patternType="gray125"/>
    </fill>
    <fill>
      <patternFill patternType="solid">
        <fgColor indexed="9"/>
        <bgColor indexed="64"/>
      </patternFill>
    </fill>
  </fills>
  <borders count="96">
    <border>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1" fillId="0" borderId="0"/>
    <xf numFmtId="0" fontId="1" fillId="0" borderId="0">
      <alignment vertical="center"/>
    </xf>
  </cellStyleXfs>
  <cellXfs count="457">
    <xf numFmtId="0" fontId="0" fillId="0" borderId="0" xfId="0">
      <alignment vertical="center"/>
    </xf>
    <xf numFmtId="49" fontId="3" fillId="0" borderId="0" xfId="0" applyNumberFormat="1" applyFont="1" applyAlignment="1">
      <alignment horizontal="right" vertical="center"/>
    </xf>
    <xf numFmtId="49" fontId="7" fillId="0" borderId="0" xfId="0" applyNumberFormat="1" applyFont="1" applyAlignment="1">
      <alignment vertical="center"/>
    </xf>
    <xf numFmtId="49" fontId="7" fillId="0" borderId="0" xfId="2" applyNumberFormat="1" applyFont="1" applyAlignment="1">
      <alignment vertical="center"/>
    </xf>
    <xf numFmtId="49" fontId="7" fillId="0" borderId="0" xfId="0" applyNumberFormat="1" applyFont="1" applyAlignment="1">
      <alignment horizontal="left"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49" fontId="7" fillId="2" borderId="3" xfId="2" applyNumberFormat="1" applyFont="1" applyFill="1" applyBorder="1" applyAlignment="1">
      <alignment horizontal="right" vertical="center"/>
    </xf>
    <xf numFmtId="49" fontId="7" fillId="2" borderId="0" xfId="2" applyNumberFormat="1" applyFont="1" applyFill="1" applyBorder="1" applyAlignment="1">
      <alignment horizontal="right" vertical="center"/>
    </xf>
    <xf numFmtId="49" fontId="7" fillId="2" borderId="4" xfId="2" applyNumberFormat="1" applyFont="1" applyFill="1" applyBorder="1" applyAlignment="1">
      <alignment horizontal="right" vertical="center"/>
    </xf>
    <xf numFmtId="49" fontId="7" fillId="0" borderId="0" xfId="0" applyNumberFormat="1" applyFont="1" applyAlignment="1">
      <alignment horizontal="right" vertical="center"/>
    </xf>
    <xf numFmtId="49" fontId="7" fillId="2" borderId="0" xfId="2" applyNumberFormat="1" applyFont="1" applyFill="1" applyAlignment="1">
      <alignment vertical="center"/>
    </xf>
    <xf numFmtId="49" fontId="7" fillId="0" borderId="3" xfId="2" applyNumberFormat="1" applyFont="1" applyBorder="1" applyAlignment="1">
      <alignment horizontal="right" vertical="center"/>
    </xf>
    <xf numFmtId="49" fontId="7" fillId="0" borderId="0" xfId="0" applyNumberFormat="1" applyFont="1" applyBorder="1" applyAlignment="1">
      <alignment horizontal="left" vertical="center"/>
    </xf>
    <xf numFmtId="49" fontId="7" fillId="0" borderId="0" xfId="2" applyNumberFormat="1" applyFont="1" applyBorder="1" applyAlignment="1">
      <alignment horizontal="right" vertical="center"/>
    </xf>
    <xf numFmtId="49" fontId="7" fillId="0" borderId="4" xfId="2" applyNumberFormat="1" applyFont="1" applyBorder="1" applyAlignment="1">
      <alignment horizontal="right" vertical="center"/>
    </xf>
    <xf numFmtId="49" fontId="7" fillId="0" borderId="0" xfId="2" applyNumberFormat="1" applyFont="1" applyAlignment="1">
      <alignment horizontal="right" vertical="center"/>
    </xf>
    <xf numFmtId="49" fontId="7" fillId="0" borderId="0" xfId="2" applyNumberFormat="1" applyFont="1" applyAlignment="1">
      <alignment horizontal="justify" vertical="center"/>
    </xf>
    <xf numFmtId="49" fontId="7" fillId="0" borderId="0" xfId="2"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2"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Alignment="1">
      <alignment vertical="center"/>
    </xf>
    <xf numFmtId="49" fontId="7" fillId="2" borderId="0" xfId="2" applyNumberFormat="1" applyFont="1" applyFill="1" applyBorder="1" applyAlignment="1">
      <alignment vertical="center"/>
    </xf>
    <xf numFmtId="49" fontId="7" fillId="2" borderId="13" xfId="2" applyNumberFormat="1" applyFont="1" applyFill="1" applyBorder="1" applyAlignment="1">
      <alignment vertical="center"/>
    </xf>
    <xf numFmtId="49" fontId="12" fillId="0" borderId="0" xfId="0" applyNumberFormat="1" applyFont="1" applyAlignment="1">
      <alignment horizontal="left" vertical="center"/>
    </xf>
    <xf numFmtId="49" fontId="7" fillId="0" borderId="14" xfId="2" applyNumberFormat="1" applyFont="1" applyBorder="1" applyAlignment="1">
      <alignment horizontal="right" vertical="center"/>
    </xf>
    <xf numFmtId="49" fontId="7" fillId="0" borderId="13" xfId="2" applyNumberFormat="1" applyFont="1" applyBorder="1" applyAlignment="1">
      <alignment vertical="center"/>
    </xf>
    <xf numFmtId="49" fontId="7" fillId="0" borderId="0" xfId="2" applyNumberFormat="1" applyFont="1" applyBorder="1" applyAlignment="1">
      <alignment vertical="center" shrinkToFit="1"/>
    </xf>
    <xf numFmtId="49" fontId="7" fillId="0" borderId="13" xfId="2" applyNumberFormat="1" applyFont="1" applyBorder="1" applyAlignment="1">
      <alignment vertical="center" shrinkToFit="1"/>
    </xf>
    <xf numFmtId="49" fontId="3" fillId="0" borderId="0" xfId="0" applyNumberFormat="1" applyFont="1" applyFill="1" applyAlignment="1">
      <alignment vertical="center"/>
    </xf>
    <xf numFmtId="0" fontId="0" fillId="0" borderId="0" xfId="0" applyBorder="1">
      <alignment vertical="center"/>
    </xf>
    <xf numFmtId="0" fontId="22" fillId="0" borderId="0" xfId="0" applyFont="1">
      <alignment vertical="center"/>
    </xf>
    <xf numFmtId="0" fontId="3" fillId="0" borderId="0" xfId="0" applyFont="1">
      <alignment vertical="center"/>
    </xf>
    <xf numFmtId="0" fontId="3" fillId="0" borderId="14" xfId="0" applyFont="1" applyBorder="1">
      <alignment vertical="center"/>
    </xf>
    <xf numFmtId="0" fontId="3" fillId="0" borderId="1" xfId="0" applyFont="1" applyBorder="1" applyAlignment="1">
      <alignment vertical="center"/>
    </xf>
    <xf numFmtId="0" fontId="0" fillId="0" borderId="1" xfId="0" applyBorder="1">
      <alignment vertical="center"/>
    </xf>
    <xf numFmtId="0" fontId="3" fillId="0" borderId="0" xfId="0" applyFont="1" applyBorder="1" applyAlignment="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17" xfId="0" applyFont="1" applyBorder="1">
      <alignment vertical="center"/>
    </xf>
    <xf numFmtId="0" fontId="3" fillId="0" borderId="0" xfId="0" applyFont="1" applyBorder="1">
      <alignment vertical="center"/>
    </xf>
    <xf numFmtId="0" fontId="3" fillId="0" borderId="31" xfId="0" applyFont="1" applyBorder="1">
      <alignment vertical="center"/>
    </xf>
    <xf numFmtId="0" fontId="0" fillId="0" borderId="31" xfId="0" applyBorder="1">
      <alignment vertical="center"/>
    </xf>
    <xf numFmtId="0" fontId="3" fillId="0" borderId="22" xfId="0" applyFont="1" applyBorder="1">
      <alignment vertical="center"/>
    </xf>
    <xf numFmtId="0" fontId="3" fillId="0" borderId="25" xfId="0" applyFont="1" applyBorder="1">
      <alignment vertical="center"/>
    </xf>
    <xf numFmtId="0" fontId="3" fillId="0" borderId="21" xfId="0" applyFont="1" applyBorder="1">
      <alignment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18" xfId="0" applyFont="1" applyBorder="1" applyAlignment="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21" xfId="0" applyFont="1" applyBorder="1">
      <alignment vertical="center"/>
    </xf>
    <xf numFmtId="0" fontId="9" fillId="0" borderId="25" xfId="0" applyFont="1" applyBorder="1">
      <alignment vertical="center"/>
    </xf>
    <xf numFmtId="0" fontId="9" fillId="0" borderId="22" xfId="0" applyFont="1" applyBorder="1">
      <alignment vertical="center"/>
    </xf>
    <xf numFmtId="0" fontId="7" fillId="0" borderId="31" xfId="0" applyFont="1" applyBorder="1">
      <alignment vertical="center"/>
    </xf>
    <xf numFmtId="0" fontId="7" fillId="0" borderId="0" xfId="0" applyFont="1" applyBorder="1">
      <alignment vertical="center"/>
    </xf>
    <xf numFmtId="0" fontId="7" fillId="0" borderId="17" xfId="0" applyFont="1" applyBorder="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9" fillId="0" borderId="30" xfId="0" applyFont="1" applyBorder="1">
      <alignment vertical="center"/>
    </xf>
    <xf numFmtId="0" fontId="9" fillId="0" borderId="29" xfId="0" applyFont="1" applyBorder="1">
      <alignment vertical="center"/>
    </xf>
    <xf numFmtId="0" fontId="9" fillId="0" borderId="28" xfId="0" applyFont="1" applyBorder="1">
      <alignment vertical="center"/>
    </xf>
    <xf numFmtId="0" fontId="7" fillId="0" borderId="23" xfId="0" applyFont="1" applyBorder="1" applyAlignment="1">
      <alignment horizontal="distributed" vertical="center"/>
    </xf>
    <xf numFmtId="0" fontId="7" fillId="0" borderId="20" xfId="0" applyFont="1" applyBorder="1" applyAlignment="1">
      <alignment horizontal="distributed" vertical="center"/>
    </xf>
    <xf numFmtId="0" fontId="29" fillId="0" borderId="21" xfId="0" applyFont="1" applyBorder="1" applyAlignment="1">
      <alignment vertical="center"/>
    </xf>
    <xf numFmtId="0" fontId="29" fillId="0" borderId="25" xfId="0" applyFont="1" applyBorder="1" applyAlignment="1">
      <alignment vertical="center"/>
    </xf>
    <xf numFmtId="0" fontId="29" fillId="0" borderId="25" xfId="0" applyFont="1" applyBorder="1" applyAlignment="1">
      <alignment horizontal="left" vertical="center"/>
    </xf>
    <xf numFmtId="0" fontId="9" fillId="0" borderId="25" xfId="0" applyFont="1" applyBorder="1" applyAlignment="1">
      <alignment vertical="center"/>
    </xf>
    <xf numFmtId="0" fontId="29" fillId="0" borderId="30" xfId="0" applyFont="1" applyBorder="1">
      <alignment vertical="center"/>
    </xf>
    <xf numFmtId="0" fontId="29" fillId="0" borderId="29" xfId="0" applyFont="1" applyBorder="1">
      <alignment vertical="center"/>
    </xf>
    <xf numFmtId="0" fontId="29" fillId="0" borderId="29" xfId="0" applyFont="1" applyBorder="1" applyAlignment="1">
      <alignment horizontal="left" vertical="center"/>
    </xf>
    <xf numFmtId="0" fontId="7" fillId="0" borderId="25" xfId="0" applyFont="1" applyBorder="1">
      <alignment vertical="center"/>
    </xf>
    <xf numFmtId="0" fontId="9" fillId="0" borderId="31" xfId="0" applyFont="1" applyBorder="1">
      <alignment vertical="center"/>
    </xf>
    <xf numFmtId="0" fontId="9" fillId="0" borderId="0" xfId="0" applyFont="1" applyBorder="1">
      <alignment vertical="center"/>
    </xf>
    <xf numFmtId="0" fontId="7" fillId="0" borderId="29" xfId="0" applyFont="1" applyBorder="1">
      <alignment vertical="center"/>
    </xf>
    <xf numFmtId="0" fontId="7" fillId="0" borderId="47" xfId="0" applyFont="1" applyBorder="1" applyAlignment="1">
      <alignment horizontal="distributed" vertical="center"/>
    </xf>
    <xf numFmtId="178" fontId="33" fillId="0" borderId="0" xfId="0" applyNumberFormat="1" applyFont="1" applyAlignment="1">
      <alignment vertical="center"/>
    </xf>
    <xf numFmtId="0" fontId="33" fillId="0" borderId="0" xfId="0" applyFont="1" applyAlignment="1">
      <alignment vertical="center"/>
    </xf>
    <xf numFmtId="0" fontId="9" fillId="0" borderId="10" xfId="0" applyFont="1" applyBorder="1">
      <alignment vertical="center"/>
    </xf>
    <xf numFmtId="0" fontId="35" fillId="0" borderId="0" xfId="0" applyFont="1" applyBorder="1">
      <alignment vertical="center"/>
    </xf>
    <xf numFmtId="0" fontId="7" fillId="0" borderId="0" xfId="0" applyFont="1" applyAlignment="1">
      <alignment horizontal="right" vertical="center"/>
    </xf>
    <xf numFmtId="0" fontId="9" fillId="0" borderId="49" xfId="0" applyFont="1" applyBorder="1">
      <alignment vertical="center"/>
    </xf>
    <xf numFmtId="0" fontId="7" fillId="0" borderId="49" xfId="0" applyFont="1" applyBorder="1" applyAlignment="1">
      <alignment horizontal="center" vertical="center"/>
    </xf>
    <xf numFmtId="180" fontId="9" fillId="0" borderId="50" xfId="0" applyNumberFormat="1" applyFont="1" applyBorder="1" applyAlignment="1">
      <alignment horizontal="right" vertical="center"/>
    </xf>
    <xf numFmtId="0" fontId="9" fillId="0" borderId="20" xfId="0" applyFont="1" applyBorder="1">
      <alignment vertical="center"/>
    </xf>
    <xf numFmtId="0" fontId="7" fillId="0" borderId="23" xfId="0" applyFont="1" applyBorder="1" applyAlignment="1">
      <alignment horizontal="center" vertical="center"/>
    </xf>
    <xf numFmtId="180" fontId="9" fillId="0" borderId="18" xfId="0" applyNumberFormat="1" applyFont="1" applyBorder="1" applyAlignment="1">
      <alignment horizontal="right" vertical="center"/>
    </xf>
    <xf numFmtId="0" fontId="7" fillId="0" borderId="23" xfId="0" applyFont="1" applyBorder="1" applyAlignment="1">
      <alignment horizontal="center" vertical="center"/>
    </xf>
    <xf numFmtId="0" fontId="9" fillId="0" borderId="62" xfId="0" applyFont="1" applyBorder="1" applyAlignment="1">
      <alignment horizontal="center" vertical="center"/>
    </xf>
    <xf numFmtId="0" fontId="9" fillId="0" borderId="70" xfId="0" applyFont="1" applyBorder="1" applyAlignment="1">
      <alignment horizontal="center"/>
    </xf>
    <xf numFmtId="0" fontId="9" fillId="0" borderId="0" xfId="0" applyFont="1" applyAlignment="1">
      <alignment horizontal="center" vertical="center"/>
    </xf>
    <xf numFmtId="0" fontId="30" fillId="0" borderId="0" xfId="0" applyFont="1" applyAlignment="1">
      <alignment vertical="center"/>
    </xf>
    <xf numFmtId="0" fontId="29" fillId="0" borderId="0" xfId="0" applyFont="1" applyBorder="1" applyAlignment="1">
      <alignment horizontal="left"/>
    </xf>
    <xf numFmtId="0" fontId="40" fillId="0" borderId="0" xfId="0" applyFont="1">
      <alignment vertical="center"/>
    </xf>
    <xf numFmtId="0" fontId="4" fillId="0" borderId="0" xfId="0" applyFont="1">
      <alignment vertical="center"/>
    </xf>
    <xf numFmtId="178" fontId="4" fillId="0" borderId="0" xfId="0" applyNumberFormat="1" applyFont="1" applyAlignment="1">
      <alignment vertical="center"/>
    </xf>
    <xf numFmtId="49" fontId="7" fillId="0" borderId="0" xfId="0" applyNumberFormat="1" applyFont="1" applyAlignment="1">
      <alignment horizontal="left" vertical="center" shrinkToFit="1"/>
    </xf>
    <xf numFmtId="49" fontId="7" fillId="0" borderId="0" xfId="2" applyNumberFormat="1" applyFont="1" applyAlignment="1">
      <alignment vertical="center" shrinkToFit="1"/>
    </xf>
    <xf numFmtId="49" fontId="7" fillId="0" borderId="0" xfId="0" applyNumberFormat="1" applyFont="1" applyAlignment="1">
      <alignment vertical="center" shrinkToFit="1"/>
    </xf>
    <xf numFmtId="49" fontId="3" fillId="0" borderId="0" xfId="0" applyNumberFormat="1" applyFont="1" applyAlignment="1">
      <alignment vertical="center" shrinkToFit="1"/>
    </xf>
    <xf numFmtId="49" fontId="3" fillId="0" borderId="0" xfId="2"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6" xfId="2" applyNumberFormat="1" applyFont="1" applyBorder="1" applyAlignment="1">
      <alignment vertical="center" shrinkToFit="1"/>
    </xf>
    <xf numFmtId="49" fontId="3" fillId="0" borderId="7" xfId="2"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5" xfId="2" applyNumberFormat="1" applyFont="1" applyBorder="1" applyAlignment="1">
      <alignment vertical="center" shrinkToFit="1"/>
    </xf>
    <xf numFmtId="49" fontId="3" fillId="0" borderId="12" xfId="0" applyNumberFormat="1" applyFont="1" applyBorder="1" applyAlignment="1">
      <alignment horizontal="left" vertical="center" shrinkToFit="1"/>
    </xf>
    <xf numFmtId="49" fontId="3" fillId="0" borderId="12" xfId="2" applyNumberFormat="1" applyFont="1" applyBorder="1" applyAlignment="1">
      <alignment vertical="center" shrinkToFit="1"/>
    </xf>
    <xf numFmtId="49" fontId="7" fillId="0" borderId="9" xfId="2" applyNumberFormat="1" applyFont="1" applyBorder="1" applyAlignment="1">
      <alignment vertical="center" shrinkToFit="1"/>
    </xf>
    <xf numFmtId="49" fontId="7" fillId="0" borderId="10" xfId="2" applyNumberFormat="1" applyFont="1" applyBorder="1" applyAlignment="1">
      <alignment horizontal="justify" vertical="center" shrinkToFit="1"/>
    </xf>
    <xf numFmtId="49" fontId="7" fillId="0" borderId="10" xfId="2" applyNumberFormat="1" applyFont="1" applyBorder="1" applyAlignment="1">
      <alignment vertical="center" shrinkToFit="1"/>
    </xf>
    <xf numFmtId="49" fontId="7" fillId="0" borderId="10"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0" xfId="2" applyNumberFormat="1" applyFont="1" applyBorder="1" applyAlignment="1">
      <alignment horizontal="justify" vertical="center" shrinkToFit="1"/>
    </xf>
    <xf numFmtId="49" fontId="7" fillId="2" borderId="0" xfId="2" applyNumberFormat="1" applyFont="1" applyFill="1" applyAlignment="1">
      <alignment vertical="center" shrinkToFit="1"/>
    </xf>
    <xf numFmtId="49" fontId="9" fillId="0" borderId="0" xfId="2" applyNumberFormat="1" applyFont="1" applyAlignment="1">
      <alignment vertical="center" shrinkToFit="1"/>
    </xf>
    <xf numFmtId="0" fontId="0" fillId="0" borderId="0" xfId="0" applyFont="1">
      <alignment vertical="center"/>
    </xf>
    <xf numFmtId="0" fontId="19" fillId="0" borderId="0" xfId="0" applyFont="1" applyBorder="1" applyAlignment="1">
      <alignment horizontal="center" vertical="center" shrinkToFit="1"/>
    </xf>
    <xf numFmtId="0" fontId="20" fillId="0" borderId="0" xfId="0" applyFont="1" applyAlignment="1">
      <alignment horizontal="center" vertical="center"/>
    </xf>
    <xf numFmtId="0" fontId="19" fillId="0" borderId="0" xfId="0" applyFont="1">
      <alignment vertical="center"/>
    </xf>
    <xf numFmtId="0" fontId="42" fillId="0" borderId="0" xfId="0" applyFont="1">
      <alignment vertical="center"/>
    </xf>
    <xf numFmtId="176" fontId="7" fillId="0" borderId="23" xfId="0" applyNumberFormat="1" applyFont="1" applyBorder="1" applyAlignment="1">
      <alignment horizontal="center" vertical="center"/>
    </xf>
    <xf numFmtId="176" fontId="7" fillId="0" borderId="4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49" xfId="0" applyNumberFormat="1" applyFont="1" applyBorder="1" applyAlignment="1">
      <alignment horizontal="center" vertical="center"/>
    </xf>
    <xf numFmtId="0" fontId="7" fillId="0" borderId="20" xfId="0" applyFont="1" applyBorder="1" applyAlignment="1">
      <alignment horizontal="center" vertical="center"/>
    </xf>
    <xf numFmtId="0" fontId="1" fillId="0" borderId="0" xfId="3">
      <alignment vertical="center"/>
    </xf>
    <xf numFmtId="49" fontId="18" fillId="0" borderId="0" xfId="0" applyNumberFormat="1" applyFont="1" applyAlignment="1">
      <alignment horizontal="center" vertical="center"/>
    </xf>
    <xf numFmtId="0" fontId="21" fillId="0" borderId="0" xfId="0" applyFont="1" applyAlignment="1">
      <alignment horizontal="center" vertical="center"/>
    </xf>
    <xf numFmtId="0" fontId="0" fillId="0" borderId="19" xfId="0" applyBorder="1" applyAlignment="1">
      <alignment horizontal="center" vertical="center"/>
    </xf>
    <xf numFmtId="0" fontId="15" fillId="0" borderId="0" xfId="0" applyFont="1" applyAlignment="1">
      <alignment horizontal="right" vertical="center"/>
    </xf>
    <xf numFmtId="0" fontId="15" fillId="0" borderId="0" xfId="0" applyFont="1">
      <alignment vertical="center"/>
    </xf>
    <xf numFmtId="0" fontId="0" fillId="0" borderId="0" xfId="0" applyBorder="1" applyAlignment="1">
      <alignment horizontal="center" vertical="center" shrinkToFit="1"/>
    </xf>
    <xf numFmtId="177" fontId="0" fillId="0" borderId="0" xfId="0" applyNumberFormat="1" applyBorder="1" applyAlignment="1">
      <alignment horizontal="center" vertical="center" shrinkToFit="1"/>
    </xf>
    <xf numFmtId="0" fontId="16" fillId="0" borderId="0"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7" fillId="0" borderId="3" xfId="2" applyNumberFormat="1" applyFont="1" applyFill="1" applyBorder="1" applyAlignment="1">
      <alignment horizontal="right" vertical="center"/>
    </xf>
    <xf numFmtId="49" fontId="7" fillId="0" borderId="14" xfId="2" applyNumberFormat="1" applyFont="1" applyFill="1" applyBorder="1" applyAlignment="1">
      <alignment horizontal="left" vertical="center"/>
    </xf>
    <xf numFmtId="49" fontId="7" fillId="0" borderId="15" xfId="2" applyNumberFormat="1" applyFont="1" applyFill="1" applyBorder="1" applyAlignment="1">
      <alignment horizontal="left" vertical="center"/>
    </xf>
    <xf numFmtId="49" fontId="7" fillId="0" borderId="6" xfId="2" applyNumberFormat="1" applyFont="1" applyFill="1" applyBorder="1" applyAlignment="1">
      <alignment vertical="center" shrinkToFit="1"/>
    </xf>
    <xf numFmtId="49" fontId="7" fillId="0" borderId="7" xfId="2" applyNumberFormat="1" applyFont="1" applyFill="1" applyBorder="1" applyAlignment="1">
      <alignment vertical="center" shrinkToFit="1"/>
    </xf>
    <xf numFmtId="49" fontId="7" fillId="0" borderId="7" xfId="0" applyNumberFormat="1" applyFont="1" applyFill="1" applyBorder="1" applyAlignment="1">
      <alignment vertical="center" shrinkToFit="1"/>
    </xf>
    <xf numFmtId="49" fontId="7" fillId="0" borderId="8" xfId="0" applyNumberFormat="1" applyFont="1" applyFill="1" applyBorder="1" applyAlignment="1">
      <alignment vertical="center" shrinkToFit="1"/>
    </xf>
    <xf numFmtId="49" fontId="3" fillId="0" borderId="5" xfId="2" applyNumberFormat="1" applyFont="1" applyFill="1" applyBorder="1" applyAlignment="1">
      <alignment vertical="center" shrinkToFit="1"/>
    </xf>
    <xf numFmtId="49" fontId="3" fillId="0" borderId="5" xfId="2" applyNumberFormat="1" applyFont="1" applyFill="1" applyBorder="1" applyAlignment="1">
      <alignment horizontal="center" vertical="center" shrinkToFit="1"/>
    </xf>
    <xf numFmtId="49" fontId="3" fillId="0" borderId="12" xfId="0" applyNumberFormat="1" applyFont="1" applyFill="1" applyBorder="1" applyAlignment="1">
      <alignment vertical="center" shrinkToFit="1"/>
    </xf>
    <xf numFmtId="49" fontId="27" fillId="0" borderId="9" xfId="2" applyNumberFormat="1" applyFont="1" applyFill="1" applyBorder="1" applyAlignment="1">
      <alignment vertical="center" shrinkToFit="1"/>
    </xf>
    <xf numFmtId="49" fontId="27" fillId="0" borderId="10" xfId="2" applyNumberFormat="1" applyFont="1" applyFill="1" applyBorder="1" applyAlignment="1">
      <alignment vertical="center" shrinkToFit="1"/>
    </xf>
    <xf numFmtId="49" fontId="27" fillId="0" borderId="10" xfId="0" applyNumberFormat="1" applyFont="1" applyFill="1" applyBorder="1" applyAlignment="1">
      <alignment vertical="center" shrinkToFit="1"/>
    </xf>
    <xf numFmtId="49" fontId="27" fillId="0" borderId="11" xfId="0" applyNumberFormat="1" applyFont="1" applyFill="1" applyBorder="1" applyAlignment="1">
      <alignment vertical="center" shrinkToFit="1"/>
    </xf>
    <xf numFmtId="49" fontId="3" fillId="0" borderId="0" xfId="2" applyNumberFormat="1" applyFont="1" applyAlignment="1">
      <alignment vertical="center" shrinkToFit="1"/>
    </xf>
    <xf numFmtId="49" fontId="7" fillId="0" borderId="0" xfId="2" applyNumberFormat="1" applyFont="1" applyAlignment="1">
      <alignment horizontal="left" vertical="center"/>
    </xf>
    <xf numFmtId="49" fontId="7" fillId="0" borderId="0" xfId="2" applyNumberFormat="1" applyFont="1" applyAlignment="1">
      <alignment horizontal="left" vertical="center" shrinkToFit="1"/>
    </xf>
    <xf numFmtId="49" fontId="4" fillId="0" borderId="0" xfId="2" applyNumberFormat="1" applyFont="1" applyAlignment="1">
      <alignment horizontal="center" vertical="center"/>
    </xf>
    <xf numFmtId="49" fontId="12" fillId="0" borderId="0" xfId="2" applyNumberFormat="1" applyFont="1" applyAlignment="1">
      <alignment horizontal="left" vertical="center"/>
    </xf>
    <xf numFmtId="49" fontId="3" fillId="0" borderId="0" xfId="2" applyNumberFormat="1" applyFont="1" applyAlignment="1">
      <alignment horizontal="distributed" vertical="center"/>
    </xf>
    <xf numFmtId="49" fontId="7" fillId="0" borderId="0" xfId="2" applyNumberFormat="1" applyFont="1" applyAlignment="1">
      <alignment horizontal="distributed" vertical="center"/>
    </xf>
    <xf numFmtId="49" fontId="3" fillId="0" borderId="0" xfId="2" applyNumberFormat="1" applyFont="1" applyBorder="1" applyAlignment="1">
      <alignment horizontal="distributed" vertical="center"/>
    </xf>
    <xf numFmtId="0" fontId="0" fillId="0" borderId="0" xfId="0" applyAlignment="1">
      <alignment vertical="center"/>
    </xf>
    <xf numFmtId="0" fontId="24" fillId="0" borderId="0" xfId="0" applyFont="1" applyAlignment="1">
      <alignment vertical="center"/>
    </xf>
    <xf numFmtId="0" fontId="11" fillId="0" borderId="0" xfId="0" applyFont="1" applyAlignment="1">
      <alignment vertical="center"/>
    </xf>
    <xf numFmtId="0" fontId="25" fillId="0" borderId="0" xfId="0" applyFont="1" applyAlignment="1">
      <alignment horizontal="left" vertical="center"/>
    </xf>
    <xf numFmtId="0" fontId="26" fillId="0" borderId="0" xfId="0" applyFont="1" applyAlignment="1">
      <alignment vertical="center"/>
    </xf>
    <xf numFmtId="49" fontId="3" fillId="0" borderId="0" xfId="0" applyNumberFormat="1" applyFont="1" applyAlignment="1">
      <alignment horizontal="distributed" vertical="center"/>
    </xf>
    <xf numFmtId="0" fontId="0" fillId="0" borderId="83" xfId="0" applyBorder="1" applyAlignment="1" applyProtection="1">
      <alignment horizontal="center" vertical="center"/>
      <protection locked="0"/>
    </xf>
    <xf numFmtId="0" fontId="45" fillId="0" borderId="0" xfId="0" applyFont="1">
      <alignment vertical="center"/>
    </xf>
    <xf numFmtId="0" fontId="45" fillId="0" borderId="0" xfId="3" applyFont="1">
      <alignment vertical="center"/>
    </xf>
    <xf numFmtId="0" fontId="7" fillId="0" borderId="0" xfId="3" applyFont="1">
      <alignment vertical="center"/>
    </xf>
    <xf numFmtId="49" fontId="7" fillId="0" borderId="0" xfId="2" applyNumberFormat="1" applyFont="1" applyAlignment="1">
      <alignment horizontal="left" vertical="center" shrinkToFit="1"/>
    </xf>
    <xf numFmtId="49" fontId="7" fillId="2" borderId="0" xfId="2" applyNumberFormat="1" applyFont="1" applyFill="1" applyBorder="1" applyAlignment="1">
      <alignment horizontal="left" vertical="center"/>
    </xf>
    <xf numFmtId="49" fontId="7" fillId="0" borderId="0" xfId="2" applyNumberFormat="1" applyFont="1" applyBorder="1" applyAlignment="1">
      <alignment horizontal="left" vertical="center"/>
    </xf>
    <xf numFmtId="0" fontId="0" fillId="0" borderId="20" xfId="0" applyBorder="1" applyAlignment="1">
      <alignment horizontal="center" vertical="center"/>
    </xf>
    <xf numFmtId="0" fontId="4" fillId="0" borderId="0" xfId="0" applyFont="1" applyAlignment="1">
      <alignment horizontal="center" vertical="center"/>
    </xf>
    <xf numFmtId="0" fontId="18" fillId="0" borderId="0" xfId="0" applyFont="1">
      <alignment vertical="center"/>
    </xf>
    <xf numFmtId="0" fontId="0" fillId="0" borderId="0" xfId="0" applyAlignment="1">
      <alignment horizontal="center" vertical="center"/>
    </xf>
    <xf numFmtId="0" fontId="0" fillId="0" borderId="59" xfId="0" applyBorder="1">
      <alignment vertical="center"/>
    </xf>
    <xf numFmtId="0" fontId="5" fillId="0" borderId="0" xfId="0" applyFont="1" applyAlignment="1">
      <alignment horizontal="right" vertical="center"/>
    </xf>
    <xf numFmtId="49" fontId="7" fillId="0" borderId="0" xfId="2" applyNumberFormat="1" applyFont="1" applyFill="1" applyAlignment="1">
      <alignment horizontal="left" vertical="center" shrinkToFit="1"/>
    </xf>
    <xf numFmtId="0" fontId="7" fillId="0" borderId="0" xfId="2" applyNumberFormat="1" applyFont="1" applyAlignment="1">
      <alignment horizontal="left" vertical="center" shrinkToFit="1"/>
    </xf>
    <xf numFmtId="49" fontId="7" fillId="0" borderId="0" xfId="2" applyNumberFormat="1" applyFont="1" applyAlignment="1">
      <alignment horizontal="left" vertical="center" shrinkToFit="1"/>
    </xf>
    <xf numFmtId="49" fontId="3" fillId="0" borderId="0" xfId="2" applyNumberFormat="1" applyFont="1" applyAlignment="1">
      <alignment horizontal="left" vertical="center"/>
    </xf>
    <xf numFmtId="49" fontId="43" fillId="0" borderId="0" xfId="2" applyNumberFormat="1" applyFont="1" applyFill="1" applyAlignment="1">
      <alignment horizontal="left" vertical="center" shrinkToFit="1"/>
    </xf>
    <xf numFmtId="49" fontId="7" fillId="0" borderId="0" xfId="2" applyNumberFormat="1" applyFont="1" applyAlignment="1">
      <alignment horizontal="left" vertical="center"/>
    </xf>
    <xf numFmtId="49" fontId="7" fillId="0" borderId="0" xfId="2" applyNumberFormat="1" applyFont="1" applyFill="1" applyBorder="1" applyAlignment="1">
      <alignment horizontal="left" vertical="center" shrinkToFit="1"/>
    </xf>
    <xf numFmtId="49" fontId="11" fillId="0" borderId="0" xfId="1" applyNumberFormat="1" applyFont="1" applyFill="1" applyBorder="1" applyAlignment="1" applyProtection="1">
      <alignment horizontal="left" vertical="center" shrinkToFit="1"/>
    </xf>
    <xf numFmtId="49" fontId="11" fillId="0" borderId="0" xfId="2" applyNumberFormat="1" applyFont="1" applyFill="1" applyBorder="1" applyAlignment="1">
      <alignment horizontal="left" vertical="center" shrinkToFit="1"/>
    </xf>
    <xf numFmtId="49" fontId="3" fillId="0" borderId="0" xfId="2" applyNumberFormat="1" applyFont="1" applyBorder="1" applyAlignment="1">
      <alignment horizontal="left" vertical="center" shrinkToFit="1"/>
    </xf>
    <xf numFmtId="49" fontId="3" fillId="0" borderId="12" xfId="2" applyNumberFormat="1" applyFont="1" applyBorder="1" applyAlignment="1">
      <alignment horizontal="left" vertical="center" shrinkToFit="1"/>
    </xf>
    <xf numFmtId="49" fontId="4" fillId="0" borderId="0" xfId="1" applyNumberFormat="1" applyFont="1" applyFill="1" applyBorder="1" applyAlignment="1" applyProtection="1">
      <alignment horizontal="center" vertical="center" shrinkToFit="1"/>
    </xf>
    <xf numFmtId="49" fontId="7" fillId="0" borderId="14" xfId="2" applyNumberFormat="1" applyFont="1" applyBorder="1" applyAlignment="1">
      <alignment horizontal="left" vertical="center"/>
    </xf>
    <xf numFmtId="49" fontId="7" fillId="0" borderId="0" xfId="2" applyNumberFormat="1" applyFont="1" applyBorder="1" applyAlignment="1">
      <alignment horizontal="left" vertical="center" shrinkToFit="1"/>
    </xf>
    <xf numFmtId="49" fontId="7" fillId="2" borderId="0" xfId="2" applyNumberFormat="1" applyFont="1" applyFill="1" applyAlignment="1">
      <alignment horizontal="left" vertical="center" shrinkToFit="1"/>
    </xf>
    <xf numFmtId="49" fontId="3" fillId="0" borderId="0" xfId="2" applyNumberFormat="1" applyFont="1" applyFill="1" applyBorder="1" applyAlignment="1">
      <alignment horizontal="left" vertical="center" shrinkToFit="1"/>
    </xf>
    <xf numFmtId="49" fontId="3" fillId="0" borderId="12" xfId="2" applyNumberFormat="1" applyFont="1" applyFill="1" applyBorder="1" applyAlignment="1">
      <alignment horizontal="left" vertical="center" shrinkToFit="1"/>
    </xf>
    <xf numFmtId="49" fontId="7" fillId="0" borderId="0" xfId="2" applyNumberFormat="1" applyFont="1" applyFill="1" applyAlignment="1">
      <alignment horizontal="left" vertical="center" wrapText="1" shrinkToFit="1"/>
    </xf>
    <xf numFmtId="49" fontId="8" fillId="0" borderId="0" xfId="2" applyNumberFormat="1" applyFont="1" applyFill="1" applyAlignment="1">
      <alignment horizontal="left" vertical="center" shrinkToFit="1"/>
    </xf>
    <xf numFmtId="49" fontId="7" fillId="0" borderId="16"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2" borderId="0" xfId="2" applyNumberFormat="1" applyFont="1" applyFill="1" applyBorder="1" applyAlignment="1">
      <alignment horizontal="left" vertical="center"/>
    </xf>
    <xf numFmtId="49" fontId="7" fillId="0" borderId="0" xfId="2" applyNumberFormat="1" applyFont="1" applyFill="1" applyAlignment="1">
      <alignment vertical="center" shrinkToFit="1"/>
    </xf>
    <xf numFmtId="49" fontId="7" fillId="0" borderId="14" xfId="2" applyNumberFormat="1" applyFont="1" applyFill="1" applyBorder="1" applyAlignment="1">
      <alignment horizontal="left" vertical="center" shrinkToFit="1"/>
    </xf>
    <xf numFmtId="49" fontId="7" fillId="2" borderId="0" xfId="2" applyNumberFormat="1" applyFont="1" applyFill="1" applyBorder="1" applyAlignment="1">
      <alignment horizontal="left" vertical="center" shrinkToFit="1"/>
    </xf>
    <xf numFmtId="49" fontId="7" fillId="2" borderId="13" xfId="2" applyNumberFormat="1" applyFont="1" applyFill="1" applyBorder="1" applyAlignment="1">
      <alignment horizontal="left" vertical="center" shrinkToFit="1"/>
    </xf>
    <xf numFmtId="49" fontId="4" fillId="0" borderId="0" xfId="2" applyNumberFormat="1" applyFont="1" applyAlignment="1">
      <alignment horizontal="center" vertical="center"/>
    </xf>
    <xf numFmtId="49" fontId="3" fillId="0" borderId="0" xfId="2" applyNumberFormat="1" applyFont="1" applyAlignment="1">
      <alignment horizontal="center" vertical="center"/>
    </xf>
    <xf numFmtId="49" fontId="12" fillId="0" borderId="0" xfId="2" applyNumberFormat="1" applyFont="1" applyAlignment="1">
      <alignment horizontal="left" vertical="center"/>
    </xf>
    <xf numFmtId="49" fontId="7" fillId="0" borderId="0" xfId="2" applyNumberFormat="1" applyFont="1" applyFill="1" applyAlignment="1">
      <alignment horizontal="left" vertical="center"/>
    </xf>
    <xf numFmtId="49" fontId="12" fillId="0" borderId="0" xfId="2" applyNumberFormat="1" applyFont="1" applyAlignment="1">
      <alignment horizontal="left" vertical="center" shrinkToFit="1"/>
    </xf>
    <xf numFmtId="49" fontId="7" fillId="0" borderId="0" xfId="2" applyNumberFormat="1" applyFont="1" applyFill="1" applyBorder="1" applyAlignment="1">
      <alignment horizontal="left" vertical="center"/>
    </xf>
    <xf numFmtId="49" fontId="7" fillId="0" borderId="13" xfId="2" applyNumberFormat="1" applyFont="1" applyFill="1" applyBorder="1" applyAlignment="1">
      <alignment horizontal="left" vertical="center"/>
    </xf>
    <xf numFmtId="49" fontId="7" fillId="2" borderId="16"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0" borderId="0" xfId="2" applyNumberFormat="1" applyFont="1" applyBorder="1" applyAlignment="1">
      <alignment horizontal="left" vertical="center"/>
    </xf>
    <xf numFmtId="49" fontId="7" fillId="0" borderId="13" xfId="2" applyNumberFormat="1" applyFont="1" applyBorder="1" applyAlignment="1">
      <alignment horizontal="left" vertical="center"/>
    </xf>
    <xf numFmtId="49" fontId="7" fillId="0" borderId="16" xfId="2"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14" xfId="2" applyNumberFormat="1" applyFont="1" applyBorder="1" applyAlignment="1">
      <alignment horizontal="center" vertical="center" shrinkToFit="1"/>
    </xf>
    <xf numFmtId="49" fontId="7" fillId="0" borderId="15" xfId="2" applyNumberFormat="1" applyFont="1" applyBorder="1" applyAlignment="1">
      <alignment horizontal="center" vertical="center" shrinkToFit="1"/>
    </xf>
    <xf numFmtId="49" fontId="7" fillId="2" borderId="14" xfId="2" applyNumberFormat="1" applyFont="1" applyFill="1" applyBorder="1" applyAlignment="1">
      <alignment horizontal="left" vertical="center" shrinkToFit="1"/>
    </xf>
    <xf numFmtId="49" fontId="7" fillId="2" borderId="15" xfId="2" applyNumberFormat="1" applyFont="1" applyFill="1" applyBorder="1" applyAlignment="1">
      <alignment horizontal="left" vertical="center" shrinkToFit="1"/>
    </xf>
    <xf numFmtId="0" fontId="41" fillId="0" borderId="0" xfId="3" applyFont="1" applyAlignment="1">
      <alignment horizontal="center" vertical="center"/>
    </xf>
    <xf numFmtId="49" fontId="18" fillId="0" borderId="0" xfId="0" applyNumberFormat="1" applyFont="1" applyAlignment="1">
      <alignment horizontal="center" vertical="center"/>
    </xf>
    <xf numFmtId="0" fontId="21" fillId="0" borderId="0" xfId="0" applyFont="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17" fillId="0" borderId="26" xfId="0" applyNumberFormat="1" applyFont="1" applyBorder="1" applyAlignment="1">
      <alignment horizontal="right" vertical="center" indent="1" shrinkToFit="1"/>
    </xf>
    <xf numFmtId="0" fontId="17" fillId="0" borderId="18" xfId="0" applyNumberFormat="1" applyFont="1" applyBorder="1" applyAlignment="1">
      <alignment horizontal="right" vertical="center" indent="1" shrinkToFit="1"/>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18" fillId="0" borderId="14" xfId="0" applyFont="1" applyBorder="1" applyAlignment="1">
      <alignment horizontal="center" vertical="center"/>
    </xf>
    <xf numFmtId="0" fontId="3" fillId="0" borderId="19" xfId="0" applyFont="1" applyBorder="1" applyAlignment="1">
      <alignment horizontal="distributed" vertical="center" indent="1"/>
    </xf>
    <xf numFmtId="0" fontId="3" fillId="0" borderId="26" xfId="0" applyFont="1" applyBorder="1" applyAlignment="1">
      <alignment horizontal="distributed" vertical="center" indent="1"/>
    </xf>
    <xf numFmtId="0" fontId="20" fillId="0" borderId="26" xfId="0" applyFont="1" applyBorder="1" applyAlignment="1">
      <alignment horizontal="center" vertical="center" shrinkToFit="1"/>
    </xf>
    <xf numFmtId="0" fontId="20" fillId="0" borderId="18" xfId="0" applyFont="1" applyBorder="1" applyAlignment="1">
      <alignment horizontal="center" vertical="center" shrinkToFit="1"/>
    </xf>
    <xf numFmtId="0" fontId="17" fillId="0" borderId="39"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17" fillId="0" borderId="27" xfId="0" applyFont="1" applyBorder="1" applyAlignment="1">
      <alignment horizontal="center" vertical="center"/>
    </xf>
    <xf numFmtId="0" fontId="17" fillId="0" borderId="14" xfId="0" applyFont="1" applyBorder="1" applyAlignment="1">
      <alignment horizontal="center" vertical="center"/>
    </xf>
    <xf numFmtId="0" fontId="17" fillId="0" borderId="33"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3" fillId="0" borderId="0" xfId="0" applyFont="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17" fillId="0" borderId="36"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176" fontId="17" fillId="0" borderId="26" xfId="0" applyNumberFormat="1" applyFont="1" applyBorder="1" applyAlignment="1">
      <alignment horizontal="right" vertical="center" indent="1" shrinkToFit="1"/>
    </xf>
    <xf numFmtId="176" fontId="17" fillId="0" borderId="18" xfId="0" applyNumberFormat="1" applyFont="1" applyBorder="1" applyAlignment="1">
      <alignment horizontal="right" vertical="center" indent="1" shrinkToFit="1"/>
    </xf>
    <xf numFmtId="176" fontId="20" fillId="0" borderId="26" xfId="0" applyNumberFormat="1" applyFont="1" applyBorder="1" applyAlignment="1">
      <alignment horizontal="center" vertical="center" shrinkToFit="1"/>
    </xf>
    <xf numFmtId="0" fontId="0" fillId="0" borderId="25" xfId="0" applyBorder="1" applyAlignment="1">
      <alignment horizontal="center" vertical="center" shrinkToFit="1"/>
    </xf>
    <xf numFmtId="0" fontId="0" fillId="0" borderId="93" xfId="0" applyBorder="1" applyAlignment="1">
      <alignment horizontal="center" vertical="center" shrinkToFit="1"/>
    </xf>
    <xf numFmtId="0" fontId="16" fillId="0" borderId="78"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22" fillId="0" borderId="0" xfId="0" applyFont="1" applyAlignment="1">
      <alignment horizontal="left" vertical="center" shrinkToFit="1"/>
    </xf>
    <xf numFmtId="0" fontId="16" fillId="0" borderId="72"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86" xfId="0" applyFont="1" applyBorder="1" applyAlignment="1" applyProtection="1">
      <alignment horizontal="center" vertical="center"/>
      <protection locked="0"/>
    </xf>
    <xf numFmtId="0" fontId="16" fillId="0" borderId="83" xfId="0" applyFont="1" applyBorder="1" applyAlignment="1" applyProtection="1">
      <alignment horizontal="center" vertical="center"/>
      <protection locked="0"/>
    </xf>
    <xf numFmtId="0" fontId="16" fillId="0" borderId="84"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177" fontId="14" fillId="0" borderId="21" xfId="0" applyNumberFormat="1" applyFont="1" applyBorder="1" applyAlignment="1">
      <alignment horizontal="center" vertical="center" shrinkToFit="1"/>
    </xf>
    <xf numFmtId="177" fontId="14" fillId="0" borderId="23" xfId="0" applyNumberFormat="1" applyFont="1" applyBorder="1" applyAlignment="1">
      <alignment horizontal="center" vertical="center" shrinkToFit="1"/>
    </xf>
    <xf numFmtId="0" fontId="16" fillId="0" borderId="77"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locked="0"/>
    </xf>
    <xf numFmtId="0" fontId="0" fillId="0" borderId="91" xfId="0" applyBorder="1" applyAlignment="1">
      <alignment horizontal="center" vertical="center" shrinkToFit="1"/>
    </xf>
    <xf numFmtId="0" fontId="0" fillId="0" borderId="69" xfId="0" applyBorder="1" applyAlignment="1">
      <alignment horizontal="center" vertical="center" shrinkToFit="1"/>
    </xf>
    <xf numFmtId="0" fontId="0" fillId="0" borderId="92" xfId="0" applyBorder="1" applyAlignment="1">
      <alignment horizontal="center" vertical="center" shrinkToFit="1"/>
    </xf>
    <xf numFmtId="0" fontId="16" fillId="0" borderId="82" xfId="0" applyFont="1" applyBorder="1" applyAlignment="1" applyProtection="1">
      <alignment horizontal="center" vertical="center"/>
      <protection locked="0"/>
    </xf>
    <xf numFmtId="176" fontId="4" fillId="0" borderId="72" xfId="0" applyNumberFormat="1" applyFont="1" applyBorder="1" applyAlignment="1" applyProtection="1">
      <alignment horizontal="center" vertical="center" shrinkToFit="1"/>
      <protection locked="0"/>
    </xf>
    <xf numFmtId="176" fontId="4" fillId="0" borderId="1" xfId="0" applyNumberFormat="1" applyFont="1" applyBorder="1" applyAlignment="1" applyProtection="1">
      <alignment horizontal="center" vertical="center" shrinkToFit="1"/>
      <protection locked="0"/>
    </xf>
    <xf numFmtId="176" fontId="4" fillId="0" borderId="73" xfId="0" applyNumberFormat="1" applyFont="1" applyBorder="1" applyAlignment="1" applyProtection="1">
      <alignment horizontal="center" vertical="center" shrinkToFit="1"/>
      <protection locked="0"/>
    </xf>
    <xf numFmtId="176" fontId="17" fillId="0" borderId="26" xfId="0" applyNumberFormat="1" applyFont="1" applyBorder="1" applyAlignment="1" applyProtection="1">
      <alignment horizontal="right" vertical="center" indent="1" shrinkToFit="1"/>
      <protection locked="0"/>
    </xf>
    <xf numFmtId="176" fontId="17" fillId="0" borderId="18" xfId="0" applyNumberFormat="1" applyFont="1" applyBorder="1" applyAlignment="1" applyProtection="1">
      <alignment horizontal="right" vertical="center" indent="1" shrinkToFit="1"/>
      <protection locked="0"/>
    </xf>
    <xf numFmtId="176" fontId="4" fillId="0" borderId="44" xfId="0" applyNumberFormat="1" applyFont="1" applyBorder="1" applyAlignment="1" applyProtection="1">
      <alignment horizontal="center" vertical="center" shrinkToFit="1"/>
      <protection locked="0"/>
    </xf>
    <xf numFmtId="176" fontId="4" fillId="0" borderId="45" xfId="0" applyNumberFormat="1" applyFont="1" applyBorder="1" applyAlignment="1" applyProtection="1">
      <alignment horizontal="center" vertical="center" shrinkToFit="1"/>
      <protection locked="0"/>
    </xf>
    <xf numFmtId="0" fontId="0" fillId="0" borderId="20" xfId="0" applyBorder="1" applyAlignment="1">
      <alignment horizontal="center" vertical="center"/>
    </xf>
    <xf numFmtId="177" fontId="0" fillId="0" borderId="57" xfId="0" applyNumberFormat="1" applyBorder="1" applyAlignment="1">
      <alignment horizontal="center" vertical="center" shrinkToFit="1"/>
    </xf>
    <xf numFmtId="177" fontId="0" fillId="0" borderId="23" xfId="0" applyNumberFormat="1" applyBorder="1" applyAlignment="1">
      <alignment horizontal="center" vertical="center" shrinkToFit="1"/>
    </xf>
    <xf numFmtId="0" fontId="16" fillId="0" borderId="80" xfId="0" applyFont="1"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22" fillId="0" borderId="17" xfId="0" applyFont="1" applyBorder="1" applyAlignment="1">
      <alignment horizontal="left" vertical="center" wrapText="1"/>
    </xf>
    <xf numFmtId="0" fontId="22" fillId="0" borderId="0" xfId="0" applyFont="1" applyBorder="1" applyAlignment="1">
      <alignment horizontal="left" vertical="center" wrapText="1"/>
    </xf>
    <xf numFmtId="0" fontId="22" fillId="0" borderId="3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5" xfId="0" applyFont="1" applyBorder="1" applyAlignment="1">
      <alignment horizontal="left" vertical="center" wrapText="1"/>
    </xf>
    <xf numFmtId="0" fontId="22" fillId="0" borderId="21" xfId="0" applyFont="1" applyBorder="1" applyAlignment="1">
      <alignment horizontal="left" vertical="center" wrapText="1"/>
    </xf>
    <xf numFmtId="177" fontId="0" fillId="0" borderId="56" xfId="0" applyNumberFormat="1" applyBorder="1" applyAlignment="1">
      <alignment horizontal="center" vertical="center" shrinkToFit="1"/>
    </xf>
    <xf numFmtId="0" fontId="16" fillId="0" borderId="81" xfId="0" applyFont="1" applyBorder="1" applyAlignment="1" applyProtection="1">
      <alignment horizontal="center" vertical="center"/>
      <protection locked="0"/>
    </xf>
    <xf numFmtId="176" fontId="4" fillId="0" borderId="46" xfId="0" applyNumberFormat="1"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protection locked="0"/>
    </xf>
    <xf numFmtId="0" fontId="16" fillId="0" borderId="89" xfId="0" applyFont="1" applyBorder="1" applyAlignment="1" applyProtection="1">
      <alignment horizontal="center" vertical="center"/>
      <protection locked="0"/>
    </xf>
    <xf numFmtId="0" fontId="16" fillId="0" borderId="90" xfId="0" applyFont="1" applyBorder="1" applyAlignment="1" applyProtection="1">
      <alignment horizontal="center" vertical="center"/>
      <protection locked="0"/>
    </xf>
    <xf numFmtId="0" fontId="18" fillId="0" borderId="0" xfId="0" applyFont="1" applyAlignment="1">
      <alignment horizontal="center" vertical="center"/>
    </xf>
    <xf numFmtId="0" fontId="3" fillId="0" borderId="20" xfId="0" applyFont="1" applyBorder="1" applyAlignment="1">
      <alignment horizontal="center" vertical="center"/>
    </xf>
    <xf numFmtId="0" fontId="0" fillId="0" borderId="47"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18" fillId="0" borderId="65" xfId="0" applyFont="1" applyBorder="1" applyAlignment="1">
      <alignment horizontal="center" vertical="center" shrinkToFit="1"/>
    </xf>
    <xf numFmtId="0" fontId="18" fillId="0" borderId="0" xfId="0" applyFont="1" applyAlignment="1">
      <alignment horizontal="center" vertical="center" shrinkToFit="1"/>
    </xf>
    <xf numFmtId="0" fontId="18" fillId="0" borderId="59" xfId="0"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20" xfId="0" applyBorder="1" applyAlignment="1">
      <alignment horizontal="center" vertical="center" shrinkToFit="1"/>
    </xf>
    <xf numFmtId="0" fontId="0" fillId="0" borderId="47" xfId="0"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1" fillId="0" borderId="20" xfId="0" applyFont="1" applyBorder="1" applyAlignment="1">
      <alignment horizontal="center" vertical="center"/>
    </xf>
    <xf numFmtId="0" fontId="4" fillId="0" borderId="0" xfId="0" applyFont="1" applyAlignment="1">
      <alignment horizontal="left" vertical="center"/>
    </xf>
    <xf numFmtId="178" fontId="4" fillId="0" borderId="0" xfId="0" applyNumberFormat="1" applyFont="1" applyAlignment="1">
      <alignment horizontal="right" vertical="center"/>
    </xf>
    <xf numFmtId="0" fontId="20" fillId="0" borderId="0" xfId="0" applyFont="1" applyAlignment="1">
      <alignment horizontal="center" vertical="center"/>
    </xf>
    <xf numFmtId="0" fontId="4" fillId="0" borderId="20" xfId="0" applyFont="1" applyBorder="1" applyAlignment="1">
      <alignment horizontal="distributed" vertical="center"/>
    </xf>
    <xf numFmtId="176" fontId="19" fillId="0" borderId="20" xfId="0" applyNumberFormat="1" applyFont="1" applyBorder="1" applyAlignment="1">
      <alignment horizontal="center" vertical="center" shrinkToFit="1"/>
    </xf>
    <xf numFmtId="0" fontId="19" fillId="0" borderId="20" xfId="0" applyFont="1" applyBorder="1" applyAlignment="1">
      <alignment horizontal="center" vertical="center" shrinkToFit="1"/>
    </xf>
    <xf numFmtId="181" fontId="41" fillId="0" borderId="20" xfId="0" applyNumberFormat="1" applyFont="1" applyBorder="1" applyAlignment="1">
      <alignment horizontal="center" vertical="center"/>
    </xf>
    <xf numFmtId="0" fontId="41" fillId="0" borderId="29" xfId="0" applyFont="1" applyBorder="1" applyAlignment="1">
      <alignment horizontal="center" vertical="center"/>
    </xf>
    <xf numFmtId="0" fontId="7" fillId="0" borderId="29" xfId="0" applyFont="1" applyBorder="1" applyAlignment="1">
      <alignment horizont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22" xfId="0" applyFont="1" applyBorder="1" applyAlignment="1">
      <alignment horizontal="center" vertical="center"/>
    </xf>
    <xf numFmtId="0" fontId="32" fillId="0" borderId="25" xfId="0" applyFont="1" applyBorder="1" applyAlignment="1">
      <alignment horizontal="center" vertical="center"/>
    </xf>
    <xf numFmtId="0" fontId="32" fillId="0" borderId="21" xfId="0" applyFont="1" applyBorder="1" applyAlignment="1">
      <alignment horizontal="center" vertical="center"/>
    </xf>
    <xf numFmtId="0" fontId="7" fillId="0" borderId="0" xfId="0" applyFont="1" applyBorder="1" applyAlignment="1">
      <alignment horizontal="distributed" vertical="center"/>
    </xf>
    <xf numFmtId="0" fontId="29" fillId="0" borderId="19" xfId="0" applyFont="1" applyBorder="1" applyAlignment="1">
      <alignment horizontal="left" vertical="center"/>
    </xf>
    <xf numFmtId="0" fontId="29" fillId="0" borderId="26" xfId="0" applyFont="1" applyBorder="1" applyAlignment="1">
      <alignment horizontal="left" vertical="center"/>
    </xf>
    <xf numFmtId="0" fontId="29" fillId="0" borderId="18" xfId="0" applyFont="1" applyBorder="1" applyAlignment="1">
      <alignment horizontal="left" vertical="center"/>
    </xf>
    <xf numFmtId="176" fontId="31" fillId="0" borderId="19" xfId="0" applyNumberFormat="1" applyFont="1" applyBorder="1" applyAlignment="1">
      <alignment horizontal="center" vertical="center"/>
    </xf>
    <xf numFmtId="176" fontId="31" fillId="0" borderId="26" xfId="0" applyNumberFormat="1" applyFont="1" applyBorder="1" applyAlignment="1">
      <alignment horizontal="center" vertical="center"/>
    </xf>
    <xf numFmtId="176" fontId="31" fillId="0" borderId="18" xfId="0" applyNumberFormat="1" applyFont="1" applyBorder="1" applyAlignment="1">
      <alignment horizontal="center" vertical="center"/>
    </xf>
    <xf numFmtId="179" fontId="31" fillId="0" borderId="19" xfId="0" applyNumberFormat="1" applyFont="1" applyBorder="1" applyAlignment="1">
      <alignment horizontal="center" vertical="center"/>
    </xf>
    <xf numFmtId="179" fontId="31" fillId="0" borderId="26" xfId="0" applyNumberFormat="1" applyFont="1" applyBorder="1" applyAlignment="1">
      <alignment horizontal="center" vertical="center"/>
    </xf>
    <xf numFmtId="179" fontId="31" fillId="0" borderId="18" xfId="0" applyNumberFormat="1" applyFont="1" applyBorder="1" applyAlignment="1">
      <alignment horizontal="center" vertical="center"/>
    </xf>
    <xf numFmtId="0" fontId="7" fillId="0" borderId="28"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31" xfId="0" applyFont="1" applyBorder="1" applyAlignment="1">
      <alignment horizontal="center" vertical="center" textRotation="255"/>
    </xf>
    <xf numFmtId="0" fontId="29" fillId="0" borderId="0" xfId="0" applyFont="1" applyBorder="1" applyAlignment="1">
      <alignment horizontal="center" shrinkToFit="1"/>
    </xf>
    <xf numFmtId="0" fontId="29" fillId="0" borderId="31" xfId="0" applyFont="1" applyBorder="1" applyAlignment="1">
      <alignment horizontal="center" shrinkToFit="1"/>
    </xf>
    <xf numFmtId="176" fontId="29" fillId="0" borderId="0" xfId="0" applyNumberFormat="1" applyFont="1" applyBorder="1" applyAlignment="1">
      <alignment horizontal="center" shrinkToFit="1"/>
    </xf>
    <xf numFmtId="176" fontId="29" fillId="0" borderId="31" xfId="0" applyNumberFormat="1" applyFont="1" applyBorder="1" applyAlignment="1">
      <alignment horizontal="center" shrinkToFit="1"/>
    </xf>
    <xf numFmtId="0" fontId="28" fillId="0" borderId="0" xfId="0" applyFont="1" applyBorder="1" applyAlignment="1">
      <alignment horizontal="center" vertical="center" shrinkToFit="1"/>
    </xf>
    <xf numFmtId="178" fontId="29" fillId="0" borderId="29" xfId="0" applyNumberFormat="1" applyFont="1" applyBorder="1" applyAlignment="1">
      <alignment horizontal="right" vertical="center"/>
    </xf>
    <xf numFmtId="178" fontId="29" fillId="0" borderId="25" xfId="0" applyNumberFormat="1" applyFont="1" applyBorder="1" applyAlignment="1">
      <alignment horizontal="right" vertical="center"/>
    </xf>
    <xf numFmtId="0" fontId="30" fillId="0" borderId="0" xfId="0" applyFont="1" applyBorder="1" applyAlignment="1">
      <alignment horizontal="center" vertical="center"/>
    </xf>
    <xf numFmtId="178" fontId="36" fillId="0" borderId="65" xfId="0" applyNumberFormat="1" applyFont="1" applyBorder="1" applyAlignment="1">
      <alignment horizontal="center" vertical="center"/>
    </xf>
    <xf numFmtId="178" fontId="36" fillId="0" borderId="64" xfId="0" applyNumberFormat="1" applyFont="1" applyBorder="1" applyAlignment="1">
      <alignment horizontal="center" vertical="center"/>
    </xf>
    <xf numFmtId="178" fontId="36" fillId="0" borderId="59" xfId="0" applyNumberFormat="1" applyFont="1" applyBorder="1" applyAlignment="1">
      <alignment horizontal="center" vertical="center"/>
    </xf>
    <xf numFmtId="178" fontId="36" fillId="0" borderId="58" xfId="0" applyNumberFormat="1" applyFont="1" applyBorder="1" applyAlignment="1">
      <alignment horizontal="center" vertical="center"/>
    </xf>
    <xf numFmtId="0" fontId="29" fillId="0" borderId="0" xfId="0" applyFont="1" applyBorder="1" applyAlignment="1">
      <alignment horizontal="center"/>
    </xf>
    <xf numFmtId="0" fontId="29" fillId="0" borderId="25" xfId="0" applyFont="1" applyBorder="1" applyAlignment="1">
      <alignment horizontal="center"/>
    </xf>
    <xf numFmtId="181" fontId="29" fillId="0" borderId="0" xfId="0" applyNumberFormat="1" applyFont="1" applyBorder="1" applyAlignment="1">
      <alignment horizontal="center" shrinkToFit="1"/>
    </xf>
    <xf numFmtId="181" fontId="29" fillId="0" borderId="25" xfId="0" applyNumberFormat="1" applyFont="1" applyBorder="1" applyAlignment="1">
      <alignment horizontal="center" shrinkToFit="1"/>
    </xf>
    <xf numFmtId="0" fontId="9" fillId="0" borderId="20" xfId="0" applyFont="1" applyBorder="1" applyAlignment="1">
      <alignment horizontal="center" vertical="center"/>
    </xf>
    <xf numFmtId="0" fontId="9" fillId="0" borderId="70" xfId="0" applyFont="1" applyBorder="1" applyAlignment="1">
      <alignment horizontal="center" vertical="center"/>
    </xf>
    <xf numFmtId="0" fontId="9" fillId="0" borderId="62" xfId="0" applyFont="1" applyBorder="1" applyAlignment="1">
      <alignment horizontal="center" vertical="center"/>
    </xf>
    <xf numFmtId="0" fontId="9" fillId="0" borderId="55" xfId="0" applyFont="1" applyBorder="1" applyAlignment="1">
      <alignment horizontal="center" vertical="center"/>
    </xf>
    <xf numFmtId="0" fontId="30" fillId="0" borderId="0" xfId="0" applyFont="1" applyAlignment="1">
      <alignment horizontal="center" vertical="center" shrinkToFit="1"/>
    </xf>
    <xf numFmtId="0" fontId="36" fillId="0" borderId="71" xfId="0" applyFont="1" applyBorder="1" applyAlignment="1">
      <alignment horizontal="center" vertical="center"/>
    </xf>
    <xf numFmtId="0" fontId="36" fillId="0" borderId="63" xfId="0" applyFont="1" applyBorder="1" applyAlignment="1">
      <alignment horizontal="center" vertical="center"/>
    </xf>
    <xf numFmtId="0" fontId="9" fillId="0" borderId="52" xfId="0" applyFont="1" applyBorder="1" applyAlignment="1">
      <alignment horizontal="center" vertical="center"/>
    </xf>
    <xf numFmtId="0" fontId="9" fillId="0" borderId="50"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7" fillId="0" borderId="60" xfId="0" applyFont="1" applyBorder="1" applyAlignment="1">
      <alignment horizontal="center"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9" fillId="0" borderId="69" xfId="0" applyFont="1" applyBorder="1" applyAlignment="1">
      <alignment horizontal="center" vertical="center"/>
    </xf>
    <xf numFmtId="0" fontId="9" fillId="0" borderId="68" xfId="0" applyFont="1" applyBorder="1" applyAlignment="1">
      <alignment horizontal="center" vertical="center"/>
    </xf>
    <xf numFmtId="0" fontId="9" fillId="0" borderId="23" xfId="0" applyFont="1" applyBorder="1" applyAlignment="1">
      <alignment horizontal="center" vertical="center"/>
    </xf>
    <xf numFmtId="0" fontId="9" fillId="0" borderId="59" xfId="0" applyFont="1" applyBorder="1" applyAlignment="1">
      <alignment horizontal="center" vertical="center"/>
    </xf>
    <xf numFmtId="0" fontId="9" fillId="0" borderId="56" xfId="0" applyFont="1" applyBorder="1" applyAlignment="1">
      <alignment horizontal="center" vertical="center"/>
    </xf>
    <xf numFmtId="0" fontId="9" fillId="0" borderId="54" xfId="0" applyFont="1" applyBorder="1" applyAlignment="1">
      <alignment horizontal="center" vertical="center"/>
    </xf>
    <xf numFmtId="178" fontId="9" fillId="0" borderId="19" xfId="0" applyNumberFormat="1" applyFont="1" applyBorder="1" applyAlignment="1">
      <alignment horizontal="right" vertical="center"/>
    </xf>
    <xf numFmtId="178" fontId="9" fillId="0" borderId="26" xfId="0" applyNumberFormat="1" applyFont="1" applyBorder="1" applyAlignment="1">
      <alignment horizontal="right" vertical="center"/>
    </xf>
    <xf numFmtId="0" fontId="7" fillId="0" borderId="57" xfId="0" applyFont="1" applyBorder="1" applyAlignment="1">
      <alignment horizontal="center" vertical="center"/>
    </xf>
    <xf numFmtId="0" fontId="7" fillId="0" borderId="23" xfId="0" applyFont="1" applyBorder="1" applyAlignment="1">
      <alignment horizontal="center" vertical="center"/>
    </xf>
    <xf numFmtId="0" fontId="7" fillId="0" borderId="71" xfId="0" applyFont="1" applyBorder="1" applyAlignment="1">
      <alignment horizontal="center" vertical="center"/>
    </xf>
    <xf numFmtId="0" fontId="7" fillId="0" borderId="63" xfId="0" applyFont="1" applyBorder="1" applyAlignment="1">
      <alignment horizontal="center" vertical="center"/>
    </xf>
    <xf numFmtId="0" fontId="9" fillId="0" borderId="65" xfId="0" applyFont="1" applyBorder="1" applyAlignment="1">
      <alignment horizontal="center" vertical="center"/>
    </xf>
    <xf numFmtId="0" fontId="9" fillId="0" borderId="53" xfId="0" applyFont="1" applyBorder="1" applyAlignment="1">
      <alignment horizontal="center" vertical="center"/>
    </xf>
    <xf numFmtId="0" fontId="9" fillId="0" borderId="49" xfId="0" applyFont="1" applyBorder="1" applyAlignment="1">
      <alignment horizontal="center" vertical="center"/>
    </xf>
    <xf numFmtId="178" fontId="9" fillId="0" borderId="52" xfId="0" applyNumberFormat="1" applyFont="1" applyBorder="1" applyAlignment="1">
      <alignment horizontal="right" vertical="center"/>
    </xf>
    <xf numFmtId="178" fontId="9" fillId="0" borderId="51" xfId="0" applyNumberFormat="1" applyFont="1" applyBorder="1" applyAlignment="1">
      <alignment horizontal="right"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9" fillId="0" borderId="48" xfId="0" applyFont="1" applyBorder="1" applyAlignment="1">
      <alignment horizontal="center" vertical="center"/>
    </xf>
    <xf numFmtId="176" fontId="7" fillId="0" borderId="57"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9" fillId="0" borderId="55" xfId="0" applyNumberFormat="1" applyFont="1" applyBorder="1" applyAlignment="1">
      <alignment horizontal="center" vertical="center"/>
    </xf>
    <xf numFmtId="176" fontId="9" fillId="0" borderId="53"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31" fillId="0" borderId="19" xfId="0" applyFont="1" applyBorder="1" applyAlignment="1">
      <alignment horizontal="center" vertical="center"/>
    </xf>
    <xf numFmtId="0" fontId="31" fillId="0" borderId="26" xfId="0" applyFont="1" applyBorder="1" applyAlignment="1">
      <alignment horizontal="center" vertical="center"/>
    </xf>
    <xf numFmtId="0" fontId="31" fillId="0" borderId="18" xfId="0" applyFont="1" applyBorder="1" applyAlignment="1">
      <alignment horizontal="center" vertical="center"/>
    </xf>
    <xf numFmtId="31" fontId="29" fillId="0" borderId="29" xfId="0" applyNumberFormat="1" applyFont="1" applyBorder="1" applyAlignment="1">
      <alignment horizontal="right" vertical="center"/>
    </xf>
    <xf numFmtId="0" fontId="29" fillId="0" borderId="29" xfId="0" applyNumberFormat="1" applyFont="1" applyBorder="1" applyAlignment="1">
      <alignment horizontal="right" vertical="center"/>
    </xf>
    <xf numFmtId="182" fontId="29" fillId="0" borderId="25" xfId="0" applyNumberFormat="1" applyFont="1" applyBorder="1" applyAlignment="1">
      <alignment horizontal="right" vertical="center"/>
    </xf>
    <xf numFmtId="178" fontId="36" fillId="0" borderId="65" xfId="0" applyNumberFormat="1" applyFont="1" applyBorder="1" applyAlignment="1">
      <alignment horizontal="center" vertical="center" shrinkToFit="1"/>
    </xf>
    <xf numFmtId="178" fontId="36" fillId="0" borderId="64" xfId="0" applyNumberFormat="1" applyFont="1" applyBorder="1" applyAlignment="1">
      <alignment horizontal="center" vertical="center" shrinkToFit="1"/>
    </xf>
    <xf numFmtId="178" fontId="36" fillId="0" borderId="59" xfId="0" applyNumberFormat="1" applyFont="1" applyBorder="1" applyAlignment="1">
      <alignment horizontal="center" vertical="center" shrinkToFit="1"/>
    </xf>
    <xf numFmtId="178" fontId="36" fillId="0" borderId="58" xfId="0" applyNumberFormat="1" applyFont="1" applyBorder="1" applyAlignment="1">
      <alignment horizontal="center" vertical="center" shrinkToFit="1"/>
    </xf>
  </cellXfs>
  <cellStyles count="4">
    <cellStyle name="ハイパーリンク" xfId="1" builtinId="8"/>
    <cellStyle name="標準" xfId="0" builtinId="0"/>
    <cellStyle name="標準_Sheet1" xfId="2"/>
    <cellStyle name="標準_会場図" xfId="3"/>
  </cellStyles>
  <dxfs count="3">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57151</xdr:colOff>
      <xdr:row>17</xdr:row>
      <xdr:rowOff>142875</xdr:rowOff>
    </xdr:from>
    <xdr:to>
      <xdr:col>9</xdr:col>
      <xdr:colOff>361950</xdr:colOff>
      <xdr:row>35</xdr:row>
      <xdr:rowOff>9525</xdr:rowOff>
    </xdr:to>
    <xdr:sp macro="" textlink="">
      <xdr:nvSpPr>
        <xdr:cNvPr id="2" name="Rectangle 31" descr="map"/>
        <xdr:cNvSpPr>
          <a:spLocks noChangeArrowheads="1"/>
        </xdr:cNvSpPr>
      </xdr:nvSpPr>
      <xdr:spPr bwMode="auto">
        <a:xfrm>
          <a:off x="3486151" y="3057525"/>
          <a:ext cx="3047999" cy="2952750"/>
        </a:xfrm>
        <a:prstGeom prst="rect">
          <a:avLst/>
        </a:prstGeom>
        <a:blipFill dpi="0" rotWithShape="1">
          <a:blip xmlns:r="http://schemas.openxmlformats.org/officeDocument/2006/relationships" r:embed="rId1" cstate="print"/>
          <a:srcRect/>
          <a:stretch>
            <a:fillRect/>
          </a:stretch>
        </a:blipFill>
        <a:ln w="9525">
          <a:solidFill>
            <a:srgbClr val="000000"/>
          </a:solidFill>
          <a:miter lim="800000"/>
          <a:headEnd/>
          <a:tailEnd/>
        </a:ln>
      </xdr:spPr>
    </xdr:sp>
    <xdr:clientData/>
  </xdr:twoCellAnchor>
  <xdr:twoCellAnchor>
    <xdr:from>
      <xdr:col>1</xdr:col>
      <xdr:colOff>571500</xdr:colOff>
      <xdr:row>36</xdr:row>
      <xdr:rowOff>28574</xdr:rowOff>
    </xdr:from>
    <xdr:to>
      <xdr:col>7</xdr:col>
      <xdr:colOff>419100</xdr:colOff>
      <xdr:row>56</xdr:row>
      <xdr:rowOff>19049</xdr:rowOff>
    </xdr:to>
    <xdr:sp macro="" textlink="">
      <xdr:nvSpPr>
        <xdr:cNvPr id="3" name="Rectangle 19" descr="ヴィレッジ２"/>
        <xdr:cNvSpPr>
          <a:spLocks noChangeArrowheads="1"/>
        </xdr:cNvSpPr>
      </xdr:nvSpPr>
      <xdr:spPr bwMode="auto">
        <a:xfrm>
          <a:off x="1257300" y="6200774"/>
          <a:ext cx="3962400" cy="3419475"/>
        </a:xfrm>
        <a:prstGeom prst="rect">
          <a:avLst/>
        </a:prstGeom>
        <a:blipFill dpi="0" rotWithShape="1">
          <a:blip xmlns:r="http://schemas.openxmlformats.org/officeDocument/2006/relationships" r:embed="rId2" cstate="print"/>
          <a:srcRect/>
          <a:stretch>
            <a:fillRect/>
          </a:stretch>
        </a:blipFill>
        <a:ln w="9525">
          <a:solidFill>
            <a:srgbClr val="000000"/>
          </a:solidFill>
          <a:miter lim="800000"/>
          <a:headEnd/>
          <a:tailEnd/>
        </a:ln>
      </xdr:spPr>
    </xdr:sp>
    <xdr:clientData/>
  </xdr:twoCellAnchor>
  <xdr:twoCellAnchor>
    <xdr:from>
      <xdr:col>0</xdr:col>
      <xdr:colOff>57150</xdr:colOff>
      <xdr:row>3</xdr:row>
      <xdr:rowOff>66675</xdr:rowOff>
    </xdr:from>
    <xdr:to>
      <xdr:col>4</xdr:col>
      <xdr:colOff>457200</xdr:colOff>
      <xdr:row>22</xdr:row>
      <xdr:rowOff>85725</xdr:rowOff>
    </xdr:to>
    <xdr:sp macro="" textlink="">
      <xdr:nvSpPr>
        <xdr:cNvPr id="4" name="Rectangle 1" descr="ヴィレッジクラブハウス"/>
        <xdr:cNvSpPr>
          <a:spLocks noChangeArrowheads="1"/>
        </xdr:cNvSpPr>
      </xdr:nvSpPr>
      <xdr:spPr bwMode="auto">
        <a:xfrm>
          <a:off x="57150" y="581025"/>
          <a:ext cx="3143250" cy="3276600"/>
        </a:xfrm>
        <a:prstGeom prst="rect">
          <a:avLst/>
        </a:prstGeom>
        <a:blipFill dpi="0" rotWithShape="1">
          <a:blip xmlns:r="http://schemas.openxmlformats.org/officeDocument/2006/relationships" r:embed="rId3" cstate="print"/>
          <a:srcRect/>
          <a:stretch>
            <a:fillRect/>
          </a:stretch>
        </a:blipFill>
        <a:ln w="9525">
          <a:solidFill>
            <a:srgbClr val="000000"/>
          </a:solidFill>
          <a:miter lim="800000"/>
          <a:headEnd/>
          <a:tailEnd/>
        </a:ln>
      </xdr:spPr>
    </xdr:sp>
    <xdr:clientData/>
  </xdr:twoCellAnchor>
  <xdr:twoCellAnchor>
    <xdr:from>
      <xdr:col>0</xdr:col>
      <xdr:colOff>590550</xdr:colOff>
      <xdr:row>13</xdr:row>
      <xdr:rowOff>114300</xdr:rowOff>
    </xdr:from>
    <xdr:to>
      <xdr:col>2</xdr:col>
      <xdr:colOff>0</xdr:colOff>
      <xdr:row>18</xdr:row>
      <xdr:rowOff>76200</xdr:rowOff>
    </xdr:to>
    <xdr:sp macro="" textlink="">
      <xdr:nvSpPr>
        <xdr:cNvPr id="5" name="Oval 8" descr="右下がり対角線 (反転)"/>
        <xdr:cNvSpPr>
          <a:spLocks noChangeArrowheads="1"/>
        </xdr:cNvSpPr>
      </xdr:nvSpPr>
      <xdr:spPr bwMode="auto">
        <a:xfrm>
          <a:off x="590550" y="2343150"/>
          <a:ext cx="781050" cy="819150"/>
        </a:xfrm>
        <a:prstGeom prst="ellipse">
          <a:avLst/>
        </a:prstGeom>
        <a:pattFill prst="dkDnDiag">
          <a:fgClr>
            <a:srgbClr val="000000"/>
          </a:fgClr>
          <a:bgClr>
            <a:srgbClr val="FFFFFF"/>
          </a:bgClr>
        </a:pattFill>
        <a:ln w="9525">
          <a:solidFill>
            <a:srgbClr val="000000"/>
          </a:solidFill>
          <a:round/>
          <a:headEnd/>
          <a:tailEnd/>
        </a:ln>
      </xdr:spPr>
    </xdr:sp>
    <xdr:clientData/>
  </xdr:twoCellAnchor>
  <xdr:twoCellAnchor>
    <xdr:from>
      <xdr:col>3</xdr:col>
      <xdr:colOff>495300</xdr:colOff>
      <xdr:row>52</xdr:row>
      <xdr:rowOff>76200</xdr:rowOff>
    </xdr:from>
    <xdr:to>
      <xdr:col>4</xdr:col>
      <xdr:colOff>38100</xdr:colOff>
      <xdr:row>53</xdr:row>
      <xdr:rowOff>133350</xdr:rowOff>
    </xdr:to>
    <xdr:sp macro="" textlink="">
      <xdr:nvSpPr>
        <xdr:cNvPr id="6" name="Oval 11" descr="市松模様 (大)"/>
        <xdr:cNvSpPr>
          <a:spLocks noChangeArrowheads="1"/>
        </xdr:cNvSpPr>
      </xdr:nvSpPr>
      <xdr:spPr bwMode="auto">
        <a:xfrm>
          <a:off x="2552700" y="8991600"/>
          <a:ext cx="228600" cy="228600"/>
        </a:xfrm>
        <a:prstGeom prst="ellipse">
          <a:avLst/>
        </a:prstGeom>
        <a:pattFill prst="lgCheck">
          <a:fgClr>
            <a:srgbClr val="000000"/>
          </a:fgClr>
          <a:bgClr>
            <a:srgbClr val="FFFFFF"/>
          </a:bgClr>
        </a:pattFill>
        <a:ln w="9525">
          <a:solidFill>
            <a:srgbClr val="000000"/>
          </a:solidFill>
          <a:round/>
          <a:headEnd/>
          <a:tailEnd/>
        </a:ln>
      </xdr:spPr>
    </xdr:sp>
    <xdr:clientData/>
  </xdr:twoCellAnchor>
  <xdr:oneCellAnchor>
    <xdr:from>
      <xdr:col>0</xdr:col>
      <xdr:colOff>548270</xdr:colOff>
      <xdr:row>15</xdr:row>
      <xdr:rowOff>125024</xdr:rowOff>
    </xdr:from>
    <xdr:ext cx="855362" cy="201337"/>
    <xdr:sp macro="" textlink="">
      <xdr:nvSpPr>
        <xdr:cNvPr id="7" name="Text Box 15"/>
        <xdr:cNvSpPr txBox="1">
          <a:spLocks noChangeArrowheads="1"/>
        </xdr:cNvSpPr>
      </xdr:nvSpPr>
      <xdr:spPr bwMode="auto">
        <a:xfrm>
          <a:off x="548270" y="2696774"/>
          <a:ext cx="855362" cy="201337"/>
        </a:xfrm>
        <a:prstGeom prst="rect">
          <a:avLst/>
        </a:prstGeom>
        <a:solidFill>
          <a:srgbClr val="FFFFFF"/>
        </a:solidFill>
        <a:ln w="9525">
          <a:solidFill>
            <a:srgbClr val="000000"/>
          </a:solidFill>
          <a:miter lim="800000"/>
          <a:headEnd/>
          <a:tailEnd/>
        </a:ln>
      </xdr:spPr>
      <xdr:txBody>
        <a:bodyPr wrap="none" lIns="74295" tIns="8890" rIns="74295" bIns="8890" anchor="ctr" upright="1">
          <a:spAutoFit/>
        </a:bodyPr>
        <a:lstStyle/>
        <a:p>
          <a:pPr algn="ctr" rtl="0">
            <a:defRPr sz="1000"/>
          </a:pPr>
          <a:r>
            <a:rPr lang="ja-JP" altLang="en-US" sz="1100" b="0" i="0" u="none" strike="noStrike" baseline="0">
              <a:solidFill>
                <a:srgbClr val="000000"/>
              </a:solidFill>
              <a:latin typeface="ＭＳ 明朝"/>
              <a:ea typeface="ＭＳ 明朝"/>
            </a:rPr>
            <a:t>指定駐車場</a:t>
          </a:r>
          <a:endParaRPr lang="ja-JP" altLang="en-US" sz="600"/>
        </a:p>
      </xdr:txBody>
    </xdr:sp>
    <xdr:clientData/>
  </xdr:oneCellAnchor>
  <xdr:oneCellAnchor>
    <xdr:from>
      <xdr:col>0</xdr:col>
      <xdr:colOff>266701</xdr:colOff>
      <xdr:row>10</xdr:row>
      <xdr:rowOff>121372</xdr:rowOff>
    </xdr:from>
    <xdr:ext cx="1190624" cy="418191"/>
    <xdr:sp macro="" textlink="">
      <xdr:nvSpPr>
        <xdr:cNvPr id="8" name="Text Box 16"/>
        <xdr:cNvSpPr txBox="1">
          <a:spLocks noChangeArrowheads="1"/>
        </xdr:cNvSpPr>
      </xdr:nvSpPr>
      <xdr:spPr bwMode="auto">
        <a:xfrm>
          <a:off x="266701" y="1835872"/>
          <a:ext cx="1190624" cy="418191"/>
        </a:xfrm>
        <a:prstGeom prst="rect">
          <a:avLst/>
        </a:prstGeom>
        <a:solidFill>
          <a:srgbClr val="FFFFFF"/>
        </a:solidFill>
        <a:ln w="9525">
          <a:solidFill>
            <a:srgbClr val="000000"/>
          </a:solidFill>
          <a:miter lim="800000"/>
          <a:headEnd/>
          <a:tailEnd/>
        </a:ln>
      </xdr:spPr>
      <xdr:txBody>
        <a:bodyPr wrap="square" lIns="74295" tIns="8890" rIns="74295" bIns="8890" anchor="ctr" upright="1">
          <a:spAutoFit/>
        </a:bodyPr>
        <a:lstStyle/>
        <a:p>
          <a:pPr algn="ctr" rtl="0">
            <a:defRPr sz="1000"/>
          </a:pPr>
          <a:r>
            <a:rPr lang="ja-JP" altLang="en-US" sz="1200" b="0" i="0" u="none" strike="noStrike" baseline="0">
              <a:solidFill>
                <a:srgbClr val="000000"/>
              </a:solidFill>
              <a:latin typeface="ＭＳ 明朝"/>
              <a:ea typeface="ＭＳ 明朝"/>
            </a:rPr>
            <a:t>レストラン</a:t>
          </a:r>
          <a:endParaRPr lang="en-US" altLang="ja-JP" sz="1200" b="0" i="0" u="none" strike="noStrike" baseline="0">
            <a:solidFill>
              <a:srgbClr val="000000"/>
            </a:solidFill>
            <a:latin typeface="ＭＳ 明朝"/>
            <a:ea typeface="ＭＳ 明朝"/>
          </a:endParaRPr>
        </a:p>
        <a:p>
          <a:pPr algn="ctr" rtl="0">
            <a:defRPr sz="1000"/>
          </a:pPr>
          <a:r>
            <a:rPr lang="en-US" altLang="ja-JP" sz="1200" b="0" i="0" u="none" strike="noStrike" baseline="0">
              <a:solidFill>
                <a:srgbClr val="000000"/>
              </a:solidFill>
              <a:latin typeface="ＭＳ 明朝"/>
              <a:ea typeface="ＭＳ 明朝"/>
            </a:rPr>
            <a:t>10:30</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15:30</a:t>
          </a:r>
          <a:endParaRPr lang="ja-JP" altLang="en-US" sz="700"/>
        </a:p>
      </xdr:txBody>
    </xdr:sp>
    <xdr:clientData/>
  </xdr:oneCellAnchor>
  <xdr:twoCellAnchor>
    <xdr:from>
      <xdr:col>0</xdr:col>
      <xdr:colOff>114300</xdr:colOff>
      <xdr:row>37</xdr:row>
      <xdr:rowOff>161925</xdr:rowOff>
    </xdr:from>
    <xdr:to>
      <xdr:col>3</xdr:col>
      <xdr:colOff>38100</xdr:colOff>
      <xdr:row>40</xdr:row>
      <xdr:rowOff>66675</xdr:rowOff>
    </xdr:to>
    <xdr:sp macro="" textlink="">
      <xdr:nvSpPr>
        <xdr:cNvPr id="9" name="Text Box 20"/>
        <xdr:cNvSpPr txBox="1">
          <a:spLocks noChangeArrowheads="1"/>
        </xdr:cNvSpPr>
      </xdr:nvSpPr>
      <xdr:spPr bwMode="auto">
        <a:xfrm>
          <a:off x="114300" y="6505575"/>
          <a:ext cx="1981200" cy="4191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この道は閉鎖されています。</a:t>
          </a:r>
          <a:endParaRPr lang="ja-JP" altLang="en-US"/>
        </a:p>
      </xdr:txBody>
    </xdr:sp>
    <xdr:clientData/>
  </xdr:twoCellAnchor>
  <xdr:twoCellAnchor>
    <xdr:from>
      <xdr:col>1</xdr:col>
      <xdr:colOff>133351</xdr:colOff>
      <xdr:row>42</xdr:row>
      <xdr:rowOff>28575</xdr:rowOff>
    </xdr:from>
    <xdr:to>
      <xdr:col>4</xdr:col>
      <xdr:colOff>1</xdr:colOff>
      <xdr:row>42</xdr:row>
      <xdr:rowOff>123825</xdr:rowOff>
    </xdr:to>
    <xdr:sp macro="" textlink="">
      <xdr:nvSpPr>
        <xdr:cNvPr id="10" name="AutoShape 21"/>
        <xdr:cNvSpPr>
          <a:spLocks noChangeArrowheads="1"/>
        </xdr:cNvSpPr>
      </xdr:nvSpPr>
      <xdr:spPr bwMode="auto">
        <a:xfrm rot="1568591" flipV="1">
          <a:off x="819151" y="7229475"/>
          <a:ext cx="1924050" cy="95250"/>
        </a:xfrm>
        <a:prstGeom prst="rightArrow">
          <a:avLst>
            <a:gd name="adj1" fmla="val 50000"/>
            <a:gd name="adj2" fmla="val 505000"/>
          </a:avLst>
        </a:prstGeom>
        <a:solidFill>
          <a:srgbClr val="FF00FF"/>
        </a:solidFill>
        <a:ln w="9525">
          <a:solidFill>
            <a:srgbClr val="000000"/>
          </a:solidFill>
          <a:miter lim="800000"/>
          <a:headEnd/>
          <a:tailEnd/>
        </a:ln>
      </xdr:spPr>
    </xdr:sp>
    <xdr:clientData/>
  </xdr:twoCellAnchor>
  <xdr:oneCellAnchor>
    <xdr:from>
      <xdr:col>0</xdr:col>
      <xdr:colOff>95250</xdr:colOff>
      <xdr:row>23</xdr:row>
      <xdr:rowOff>59172</xdr:rowOff>
    </xdr:from>
    <xdr:ext cx="2505075" cy="1883927"/>
    <xdr:sp macro="" textlink="">
      <xdr:nvSpPr>
        <xdr:cNvPr id="11" name="Text Box 22"/>
        <xdr:cNvSpPr txBox="1">
          <a:spLocks noChangeArrowheads="1"/>
        </xdr:cNvSpPr>
      </xdr:nvSpPr>
      <xdr:spPr bwMode="auto">
        <a:xfrm>
          <a:off x="95250" y="4002522"/>
          <a:ext cx="2505075" cy="1883927"/>
        </a:xfrm>
        <a:prstGeom prst="rect">
          <a:avLst/>
        </a:prstGeom>
        <a:solidFill>
          <a:srgbClr val="FFFFFF"/>
        </a:solidFill>
        <a:ln w="9525">
          <a:solidFill>
            <a:srgbClr val="000000"/>
          </a:solidFill>
          <a:miter lim="800000"/>
          <a:headEnd/>
          <a:tailEnd/>
        </a:ln>
      </xdr:spPr>
      <xdr:txBody>
        <a:bodyPr wrap="square" lIns="74295" tIns="8890" rIns="74295" bIns="8890" anchor="ctr" upright="1">
          <a:noAutofit/>
        </a:bodyPr>
        <a:lstStyle/>
        <a:p>
          <a:pPr algn="l" rtl="0">
            <a:defRPr sz="1000"/>
          </a:pPr>
          <a:r>
            <a:rPr lang="ja-JP" altLang="en-US" sz="1600" b="0" i="0" u="none" strike="noStrike" baseline="0">
              <a:solidFill>
                <a:srgbClr val="000000"/>
              </a:solidFill>
              <a:latin typeface="ＭＳ 明朝"/>
              <a:ea typeface="ＭＳ 明朝"/>
            </a:rPr>
            <a:t>宿泊チェックイン</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夕食会場　</a:t>
          </a:r>
          <a:r>
            <a:rPr lang="en-US" altLang="ja-JP" sz="1600" b="0" i="0" u="none" strike="noStrike" baseline="0">
              <a:solidFill>
                <a:srgbClr val="000000"/>
              </a:solidFill>
              <a:latin typeface="ＭＳ 明朝"/>
              <a:ea typeface="ＭＳ 明朝"/>
            </a:rPr>
            <a:t>17:30</a:t>
          </a:r>
          <a:r>
            <a:rPr lang="ja-JP" altLang="en-US" sz="1600" b="0" i="0" u="none" strike="noStrike" baseline="0">
              <a:solidFill>
                <a:srgbClr val="000000"/>
              </a:solidFill>
              <a:latin typeface="ＭＳ 明朝"/>
              <a:ea typeface="ＭＳ 明朝"/>
            </a:rPr>
            <a:t>～</a:t>
          </a:r>
          <a:r>
            <a:rPr lang="en-US" altLang="ja-JP" sz="1600" b="0" i="0" u="none" strike="noStrike" baseline="0">
              <a:solidFill>
                <a:srgbClr val="000000"/>
              </a:solidFill>
              <a:latin typeface="ＭＳ 明朝"/>
              <a:ea typeface="ＭＳ 明朝"/>
            </a:rPr>
            <a:t>20:30</a:t>
          </a:r>
        </a:p>
        <a:p>
          <a:pPr algn="l" rtl="0">
            <a:defRPr sz="1000"/>
          </a:pPr>
          <a:r>
            <a:rPr lang="ja-JP" altLang="en-US" sz="1600" b="0" i="0" u="none" strike="noStrike" baseline="0">
              <a:solidFill>
                <a:srgbClr val="000000"/>
              </a:solidFill>
              <a:latin typeface="ＭＳ 明朝"/>
              <a:ea typeface="ＭＳ 明朝"/>
            </a:rPr>
            <a:t>開会式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アザリアホール</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表彰式</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　アザリアホール</a:t>
          </a:r>
          <a:endParaRPr lang="ja-JP" altLang="en-US" sz="900"/>
        </a:p>
      </xdr:txBody>
    </xdr:sp>
    <xdr:clientData/>
  </xdr:oneCellAnchor>
  <xdr:twoCellAnchor editAs="oneCell">
    <xdr:from>
      <xdr:col>0</xdr:col>
      <xdr:colOff>66675</xdr:colOff>
      <xdr:row>51</xdr:row>
      <xdr:rowOff>104775</xdr:rowOff>
    </xdr:from>
    <xdr:to>
      <xdr:col>2</xdr:col>
      <xdr:colOff>257175</xdr:colOff>
      <xdr:row>56</xdr:row>
      <xdr:rowOff>9525</xdr:rowOff>
    </xdr:to>
    <xdr:sp macro="" textlink="">
      <xdr:nvSpPr>
        <xdr:cNvPr id="12" name="Text Box 26"/>
        <xdr:cNvSpPr txBox="1">
          <a:spLocks noChangeArrowheads="1"/>
        </xdr:cNvSpPr>
      </xdr:nvSpPr>
      <xdr:spPr bwMode="auto">
        <a:xfrm>
          <a:off x="66675" y="8848725"/>
          <a:ext cx="1562100" cy="7715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本部・受付</a:t>
          </a:r>
        </a:p>
        <a:p>
          <a:pPr algn="ctr" rtl="0">
            <a:lnSpc>
              <a:spcPts val="1600"/>
            </a:lnSpc>
            <a:defRPr sz="1000"/>
          </a:pPr>
          <a:r>
            <a:rPr lang="ja-JP" altLang="en-US" sz="1400" b="0" i="0" u="none" strike="noStrike" baseline="0">
              <a:solidFill>
                <a:srgbClr val="000000"/>
              </a:solidFill>
              <a:latin typeface="ＭＳ 明朝"/>
              <a:ea typeface="ＭＳ 明朝"/>
            </a:rPr>
            <a:t>アテスト</a:t>
          </a:r>
          <a:endParaRPr lang="en-US" altLang="ja-JP" sz="1400" b="0" i="0" u="none" strike="noStrike" baseline="0">
            <a:solidFill>
              <a:srgbClr val="000000"/>
            </a:solidFill>
            <a:latin typeface="ＭＳ 明朝"/>
            <a:ea typeface="ＭＳ 明朝"/>
          </a:endParaRPr>
        </a:p>
        <a:p>
          <a:pPr algn="ctr" rtl="0">
            <a:lnSpc>
              <a:spcPts val="1600"/>
            </a:lnSpc>
            <a:defRPr sz="1000"/>
          </a:pPr>
          <a:r>
            <a:rPr lang="ja-JP" altLang="en-US" sz="1400" b="0" i="0" u="none" strike="noStrike" baseline="0">
              <a:solidFill>
                <a:srgbClr val="000000"/>
              </a:solidFill>
              <a:latin typeface="ＭＳ 明朝"/>
              <a:ea typeface="ＭＳ 明朝"/>
            </a:rPr>
            <a:t>ハーフチェック</a:t>
          </a:r>
          <a:endParaRPr lang="ja-JP" altLang="en-US"/>
        </a:p>
      </xdr:txBody>
    </xdr:sp>
    <xdr:clientData/>
  </xdr:twoCellAnchor>
  <xdr:twoCellAnchor>
    <xdr:from>
      <xdr:col>2</xdr:col>
      <xdr:colOff>125125</xdr:colOff>
      <xdr:row>53</xdr:row>
      <xdr:rowOff>22690</xdr:rowOff>
    </xdr:from>
    <xdr:to>
      <xdr:col>3</xdr:col>
      <xdr:colOff>360475</xdr:colOff>
      <xdr:row>53</xdr:row>
      <xdr:rowOff>133539</xdr:rowOff>
    </xdr:to>
    <xdr:sp macro="" textlink="">
      <xdr:nvSpPr>
        <xdr:cNvPr id="13" name="AutoShape 27"/>
        <xdr:cNvSpPr>
          <a:spLocks noChangeArrowheads="1"/>
        </xdr:cNvSpPr>
      </xdr:nvSpPr>
      <xdr:spPr bwMode="auto">
        <a:xfrm rot="21243062" flipV="1">
          <a:off x="1496725" y="9109540"/>
          <a:ext cx="921150" cy="110849"/>
        </a:xfrm>
        <a:prstGeom prst="rightArrow">
          <a:avLst>
            <a:gd name="adj1" fmla="val 50000"/>
            <a:gd name="adj2" fmla="val 246154"/>
          </a:avLst>
        </a:prstGeom>
        <a:solidFill>
          <a:srgbClr val="FF00FF"/>
        </a:solidFill>
        <a:ln w="9525">
          <a:solidFill>
            <a:srgbClr val="000000"/>
          </a:solidFill>
          <a:miter lim="800000"/>
          <a:headEnd/>
          <a:tailEnd/>
        </a:ln>
      </xdr:spPr>
    </xdr:sp>
    <xdr:clientData/>
  </xdr:twoCellAnchor>
  <xdr:twoCellAnchor>
    <xdr:from>
      <xdr:col>3</xdr:col>
      <xdr:colOff>477090</xdr:colOff>
      <xdr:row>23</xdr:row>
      <xdr:rowOff>80154</xdr:rowOff>
    </xdr:from>
    <xdr:to>
      <xdr:col>5</xdr:col>
      <xdr:colOff>393446</xdr:colOff>
      <xdr:row>24</xdr:row>
      <xdr:rowOff>40062</xdr:rowOff>
    </xdr:to>
    <xdr:sp macro="" textlink="">
      <xdr:nvSpPr>
        <xdr:cNvPr id="14" name="AutoShape 30"/>
        <xdr:cNvSpPr>
          <a:spLocks noChangeArrowheads="1"/>
        </xdr:cNvSpPr>
      </xdr:nvSpPr>
      <xdr:spPr bwMode="auto">
        <a:xfrm rot="9650866" flipH="1">
          <a:off x="2534490" y="4023504"/>
          <a:ext cx="1287956" cy="131358"/>
        </a:xfrm>
        <a:prstGeom prst="rightArrow">
          <a:avLst>
            <a:gd name="adj1" fmla="val 50000"/>
            <a:gd name="adj2" fmla="val 138886"/>
          </a:avLst>
        </a:prstGeom>
        <a:solidFill>
          <a:srgbClr val="FF00FF"/>
        </a:solidFill>
        <a:ln w="9525">
          <a:solidFill>
            <a:srgbClr val="000000"/>
          </a:solidFill>
          <a:miter lim="800000"/>
          <a:headEnd/>
          <a:tailEnd/>
        </a:ln>
      </xdr:spPr>
    </xdr:sp>
    <xdr:clientData/>
  </xdr:twoCellAnchor>
  <xdr:twoCellAnchor editAs="oneCell">
    <xdr:from>
      <xdr:col>4</xdr:col>
      <xdr:colOff>600075</xdr:colOff>
      <xdr:row>0</xdr:row>
      <xdr:rowOff>57151</xdr:rowOff>
    </xdr:from>
    <xdr:to>
      <xdr:col>9</xdr:col>
      <xdr:colOff>390525</xdr:colOff>
      <xdr:row>17</xdr:row>
      <xdr:rowOff>104775</xdr:rowOff>
    </xdr:to>
    <xdr:sp macro="" textlink="">
      <xdr:nvSpPr>
        <xdr:cNvPr id="15" name="Text Box 33"/>
        <xdr:cNvSpPr txBox="1">
          <a:spLocks noChangeArrowheads="1"/>
        </xdr:cNvSpPr>
      </xdr:nvSpPr>
      <xdr:spPr bwMode="auto">
        <a:xfrm>
          <a:off x="3343275" y="57151"/>
          <a:ext cx="3219450" cy="296227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a:ea typeface="ＭＳ 明朝"/>
            </a:rPr>
            <a:t>打球練習場</a:t>
          </a:r>
          <a:endParaRPr lang="ja-JP" altLang="en-US" sz="1800" b="0" i="0" u="none" strike="noStrike" baseline="0">
            <a:solidFill>
              <a:srgbClr val="000000"/>
            </a:solidFill>
            <a:latin typeface="Times New Roman"/>
            <a:ea typeface="ＭＳ 明朝"/>
            <a:cs typeface="Times New Roman"/>
          </a:endParaRPr>
        </a:p>
        <a:p>
          <a:pPr algn="l" rtl="0">
            <a:defRPr sz="1000"/>
          </a:pPr>
          <a:r>
            <a:rPr lang="ja-JP" altLang="en-US" sz="1200" b="0" i="0" u="none" strike="noStrike" baseline="0">
              <a:solidFill>
                <a:srgbClr val="000000"/>
              </a:solidFill>
              <a:latin typeface="ＭＳ 明朝"/>
              <a:ea typeface="ＭＳ 明朝"/>
            </a:rPr>
            <a:t>スタート前練習</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コインは受付時に配布します。</a:t>
          </a:r>
        </a:p>
        <a:p>
          <a:pPr algn="l" rtl="0">
            <a:defRPr sz="1000"/>
          </a:pPr>
          <a:r>
            <a:rPr lang="ja-JP" altLang="en-US" sz="1200" b="0" i="0" u="none" strike="noStrike" baseline="0">
              <a:solidFill>
                <a:srgbClr val="000000"/>
              </a:solidFill>
              <a:latin typeface="ＭＳ 明朝"/>
              <a:ea typeface="ＭＳ 明朝"/>
            </a:rPr>
            <a:t>※１人１枚　３０球　に限定します。</a:t>
          </a:r>
          <a:endParaRPr lang="en-US" altLang="ja-JP" sz="1200" b="0" i="0" u="none" strike="noStrike" baseline="0">
            <a:solidFill>
              <a:srgbClr val="000000"/>
            </a:solidFill>
            <a:latin typeface="ＭＳ 明朝"/>
            <a:ea typeface="ＭＳ 明朝"/>
          </a:endParaRPr>
        </a:p>
        <a:p>
          <a:pPr algn="l" rtl="0">
            <a:defRPr sz="1000"/>
          </a:pP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ラウンド後の練習　　～２１：００</a:t>
          </a:r>
        </a:p>
        <a:p>
          <a:pPr algn="l" rtl="0">
            <a:defRPr sz="1000"/>
          </a:pPr>
          <a:r>
            <a:rPr lang="ja-JP" altLang="en-US" sz="1200" b="0" i="0" u="none" strike="noStrike" baseline="0">
              <a:solidFill>
                <a:srgbClr val="000000"/>
              </a:solidFill>
              <a:latin typeface="ＭＳ 明朝"/>
              <a:ea typeface="ＭＳ 明朝"/>
            </a:rPr>
            <a:t>コインの販売（１枚３０球　３００円）</a:t>
          </a:r>
        </a:p>
        <a:p>
          <a:pPr algn="l" rtl="0">
            <a:defRPr sz="1000"/>
          </a:pPr>
          <a:r>
            <a:rPr lang="ja-JP" altLang="en-US" sz="1200" b="0" i="0" u="none" strike="noStrike" baseline="0">
              <a:solidFill>
                <a:srgbClr val="000000"/>
              </a:solidFill>
              <a:latin typeface="ＭＳ 明朝"/>
              <a:ea typeface="ＭＳ 明朝"/>
            </a:rPr>
            <a:t>　ゴルフ場フロント　～１７：００</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　ホテルフロント　　～２０：３０</a:t>
          </a:r>
          <a:endParaRPr lang="en-US" altLang="ja-JP"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他のプレーヤーに迷惑にならないよう、</a:t>
          </a:r>
        </a:p>
        <a:p>
          <a:pPr algn="l" rtl="0">
            <a:defRPr sz="1000"/>
          </a:pPr>
          <a:r>
            <a:rPr lang="ja-JP" altLang="en-US" sz="1200" b="0" i="0" u="none" strike="noStrike" baseline="0">
              <a:solidFill>
                <a:srgbClr val="000000"/>
              </a:solidFill>
              <a:latin typeface="ＭＳ 明朝"/>
              <a:ea typeface="ＭＳ 明朝"/>
            </a:rPr>
            <a:t>指定の場所で練習すること。　　　　</a:t>
          </a:r>
          <a:endParaRPr lang="ja-JP" altLang="en-US" sz="1200" b="0" i="0" u="none" strike="noStrike" baseline="0">
            <a:solidFill>
              <a:srgbClr val="000000"/>
            </a:solidFill>
            <a:latin typeface="Times New Roman"/>
            <a:ea typeface="ＭＳ 明朝"/>
            <a:cs typeface="Times New Roman"/>
          </a:endParaRPr>
        </a:p>
        <a:p>
          <a:pPr algn="l" rtl="0">
            <a:defRPr sz="1000"/>
          </a:pPr>
          <a:endParaRPr lang="ja-JP" altLang="en-US"/>
        </a:p>
      </xdr:txBody>
    </xdr:sp>
    <xdr:clientData/>
  </xdr:twoCellAnchor>
  <xdr:twoCellAnchor>
    <xdr:from>
      <xdr:col>8</xdr:col>
      <xdr:colOff>147777</xdr:colOff>
      <xdr:row>15</xdr:row>
      <xdr:rowOff>63326</xdr:rowOff>
    </xdr:from>
    <xdr:to>
      <xdr:col>8</xdr:col>
      <xdr:colOff>284664</xdr:colOff>
      <xdr:row>26</xdr:row>
      <xdr:rowOff>34713</xdr:rowOff>
    </xdr:to>
    <xdr:sp macro="" textlink="">
      <xdr:nvSpPr>
        <xdr:cNvPr id="16" name="AutoShape 34"/>
        <xdr:cNvSpPr>
          <a:spLocks noChangeArrowheads="1"/>
        </xdr:cNvSpPr>
      </xdr:nvSpPr>
      <xdr:spPr bwMode="auto">
        <a:xfrm rot="5183777">
          <a:off x="4773952" y="3495301"/>
          <a:ext cx="1857337" cy="136887"/>
        </a:xfrm>
        <a:prstGeom prst="rightArrow">
          <a:avLst>
            <a:gd name="adj1" fmla="val 50000"/>
            <a:gd name="adj2" fmla="val 222670"/>
          </a:avLst>
        </a:prstGeom>
        <a:solidFill>
          <a:srgbClr val="FF00FF"/>
        </a:solidFill>
        <a:ln w="9525">
          <a:solidFill>
            <a:srgbClr val="000000"/>
          </a:solidFill>
          <a:miter lim="800000"/>
          <a:headEnd/>
          <a:tailEnd/>
        </a:ln>
      </xdr:spPr>
    </xdr:sp>
    <xdr:clientData/>
  </xdr:twoCellAnchor>
  <xdr:twoCellAnchor>
    <xdr:from>
      <xdr:col>5</xdr:col>
      <xdr:colOff>542925</xdr:colOff>
      <xdr:row>49</xdr:row>
      <xdr:rowOff>66675</xdr:rowOff>
    </xdr:from>
    <xdr:to>
      <xdr:col>9</xdr:col>
      <xdr:colOff>390525</xdr:colOff>
      <xdr:row>55</xdr:row>
      <xdr:rowOff>1</xdr:rowOff>
    </xdr:to>
    <xdr:sp macro="" textlink="">
      <xdr:nvSpPr>
        <xdr:cNvPr id="17" name="Text Box 10"/>
        <xdr:cNvSpPr txBox="1">
          <a:spLocks noChangeArrowheads="1"/>
        </xdr:cNvSpPr>
      </xdr:nvSpPr>
      <xdr:spPr bwMode="auto">
        <a:xfrm>
          <a:off x="3971925" y="8467725"/>
          <a:ext cx="2590800" cy="9620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2200"/>
            </a:lnSpc>
            <a:defRPr sz="1000"/>
          </a:pPr>
          <a:r>
            <a:rPr lang="ja-JP" altLang="en-US" sz="1800" b="0" i="0" u="none" strike="noStrike" baseline="0">
              <a:solidFill>
                <a:srgbClr val="000000"/>
              </a:solidFill>
              <a:latin typeface="ＭＳ 明朝"/>
              <a:ea typeface="ＭＳ 明朝"/>
            </a:rPr>
            <a:t>キャディバック置場</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９ホール終了後もここにキャディバックを置いて、レストランに行くこと。クラブハウス付近にはキャディバックを置かないこと。</a:t>
          </a:r>
          <a:endParaRPr lang="ja-JP" altLang="en-US"/>
        </a:p>
      </xdr:txBody>
    </xdr:sp>
    <xdr:clientData/>
  </xdr:twoCellAnchor>
  <xdr:twoCellAnchor>
    <xdr:from>
      <xdr:col>3</xdr:col>
      <xdr:colOff>620921</xdr:colOff>
      <xdr:row>52</xdr:row>
      <xdr:rowOff>35385</xdr:rowOff>
    </xdr:from>
    <xdr:to>
      <xdr:col>5</xdr:col>
      <xdr:colOff>579203</xdr:colOff>
      <xdr:row>52</xdr:row>
      <xdr:rowOff>168628</xdr:rowOff>
    </xdr:to>
    <xdr:sp macro="" textlink="">
      <xdr:nvSpPr>
        <xdr:cNvPr id="18" name="AutoShape 18"/>
        <xdr:cNvSpPr>
          <a:spLocks noChangeArrowheads="1"/>
        </xdr:cNvSpPr>
      </xdr:nvSpPr>
      <xdr:spPr bwMode="auto">
        <a:xfrm rot="10225784">
          <a:off x="2678321" y="8950785"/>
          <a:ext cx="1329882" cy="133243"/>
        </a:xfrm>
        <a:prstGeom prst="rightArrow">
          <a:avLst>
            <a:gd name="adj1" fmla="val 50000"/>
            <a:gd name="adj2" fmla="val 104115"/>
          </a:avLst>
        </a:prstGeom>
        <a:solidFill>
          <a:srgbClr val="FF00FF"/>
        </a:solidFill>
        <a:ln w="9525">
          <a:solidFill>
            <a:srgbClr val="000000"/>
          </a:solidFill>
          <a:miter lim="800000"/>
          <a:headEnd/>
          <a:tailEnd/>
        </a:ln>
      </xdr:spPr>
    </xdr:sp>
    <xdr:clientData/>
  </xdr:twoCellAnchor>
  <xdr:oneCellAnchor>
    <xdr:from>
      <xdr:col>3</xdr:col>
      <xdr:colOff>431972</xdr:colOff>
      <xdr:row>54</xdr:row>
      <xdr:rowOff>5</xdr:rowOff>
    </xdr:from>
    <xdr:ext cx="611707" cy="318036"/>
    <xdr:sp macro="" textlink="">
      <xdr:nvSpPr>
        <xdr:cNvPr id="19" name="Text Box 22"/>
        <xdr:cNvSpPr txBox="1">
          <a:spLocks noChangeArrowheads="1"/>
        </xdr:cNvSpPr>
      </xdr:nvSpPr>
      <xdr:spPr bwMode="auto">
        <a:xfrm>
          <a:off x="2489372" y="9258305"/>
          <a:ext cx="611707"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p>
      </xdr:txBody>
    </xdr:sp>
    <xdr:clientData/>
  </xdr:oneCellAnchor>
  <xdr:oneCellAnchor>
    <xdr:from>
      <xdr:col>1</xdr:col>
      <xdr:colOff>637617</xdr:colOff>
      <xdr:row>48</xdr:row>
      <xdr:rowOff>114305</xdr:rowOff>
    </xdr:from>
    <xdr:ext cx="727122" cy="318036"/>
    <xdr:sp macro="" textlink="">
      <xdr:nvSpPr>
        <xdr:cNvPr id="20" name="Text Box 22"/>
        <xdr:cNvSpPr txBox="1">
          <a:spLocks noChangeArrowheads="1"/>
        </xdr:cNvSpPr>
      </xdr:nvSpPr>
      <xdr:spPr bwMode="auto">
        <a:xfrm>
          <a:off x="1323417" y="8343905"/>
          <a:ext cx="727122"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a:t>
          </a:r>
          <a:r>
            <a:rPr lang="ja-JP" altLang="en-US" sz="1800" b="0" i="0" u="none" strike="noStrike" baseline="0">
              <a:solidFill>
                <a:srgbClr val="000000"/>
              </a:solidFill>
              <a:latin typeface="ＭＳ 明朝"/>
              <a:ea typeface="ＭＳ 明朝"/>
            </a:rPr>
            <a:t>９</a:t>
          </a:r>
          <a:endParaRPr lang="en-US" altLang="ja-JP" sz="1800" b="0" i="0" u="none" strike="noStrike" baseline="0">
            <a:solidFill>
              <a:srgbClr val="000000"/>
            </a:solidFill>
            <a:latin typeface="ＭＳ 明朝"/>
            <a:ea typeface="ＭＳ 明朝"/>
          </a:endParaRPr>
        </a:p>
      </xdr:txBody>
    </xdr:sp>
    <xdr:clientData/>
  </xdr:oneCellAnchor>
  <xdr:oneCellAnchor>
    <xdr:from>
      <xdr:col>4</xdr:col>
      <xdr:colOff>256059</xdr:colOff>
      <xdr:row>42</xdr:row>
      <xdr:rowOff>161930</xdr:rowOff>
    </xdr:from>
    <xdr:ext cx="842538" cy="318036"/>
    <xdr:sp macro="" textlink="">
      <xdr:nvSpPr>
        <xdr:cNvPr id="21" name="Text Box 22"/>
        <xdr:cNvSpPr txBox="1">
          <a:spLocks noChangeArrowheads="1"/>
        </xdr:cNvSpPr>
      </xdr:nvSpPr>
      <xdr:spPr bwMode="auto">
        <a:xfrm>
          <a:off x="2999259" y="7362830"/>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８</a:t>
          </a:r>
          <a:endParaRPr lang="en-US" altLang="ja-JP" sz="1800" b="0" i="0" u="none" strike="noStrike" baseline="0">
            <a:solidFill>
              <a:srgbClr val="000000"/>
            </a:solidFill>
            <a:latin typeface="ＭＳ 明朝"/>
            <a:ea typeface="ＭＳ 明朝"/>
          </a:endParaRPr>
        </a:p>
      </xdr:txBody>
    </xdr:sp>
    <xdr:clientData/>
  </xdr:oneCellAnchor>
  <xdr:oneCellAnchor>
    <xdr:from>
      <xdr:col>5</xdr:col>
      <xdr:colOff>551334</xdr:colOff>
      <xdr:row>46</xdr:row>
      <xdr:rowOff>114305</xdr:rowOff>
    </xdr:from>
    <xdr:ext cx="842538" cy="318036"/>
    <xdr:sp macro="" textlink="">
      <xdr:nvSpPr>
        <xdr:cNvPr id="22" name="Text Box 22"/>
        <xdr:cNvSpPr txBox="1">
          <a:spLocks noChangeArrowheads="1"/>
        </xdr:cNvSpPr>
      </xdr:nvSpPr>
      <xdr:spPr bwMode="auto">
        <a:xfrm>
          <a:off x="3980334" y="8001005"/>
          <a:ext cx="842538" cy="318036"/>
        </a:xfrm>
        <a:prstGeom prst="rect">
          <a:avLst/>
        </a:prstGeom>
        <a:noFill/>
        <a:ln w="9525">
          <a:noFill/>
          <a:miter lim="800000"/>
          <a:headEnd/>
          <a:tailEnd/>
        </a:ln>
      </xdr:spPr>
      <xdr:txBody>
        <a:bodyPr wrap="none" lIns="74295" tIns="8890" rIns="74295" bIns="8890" anchor="ctr" upright="1">
          <a:spAutoFit/>
        </a:bodyPr>
        <a:lstStyle/>
        <a:p>
          <a:pPr algn="ctr" rtl="0">
            <a:defRPr sz="1000"/>
          </a:pPr>
          <a:r>
            <a:rPr lang="en-US" altLang="ja-JP" sz="1800" b="0" i="0" u="none" strike="noStrike" baseline="0">
              <a:solidFill>
                <a:srgbClr val="000000"/>
              </a:solidFill>
              <a:latin typeface="ＭＳ 明朝"/>
              <a:ea typeface="ＭＳ 明朝"/>
            </a:rPr>
            <a:t>No.1</a:t>
          </a:r>
          <a:r>
            <a:rPr lang="ja-JP" altLang="en-US" sz="1800" b="0" i="0" u="none" strike="noStrike" baseline="0">
              <a:solidFill>
                <a:srgbClr val="000000"/>
              </a:solidFill>
              <a:latin typeface="ＭＳ 明朝"/>
              <a:ea typeface="ＭＳ 明朝"/>
            </a:rPr>
            <a:t>０</a:t>
          </a:r>
          <a:endParaRPr lang="en-US" altLang="ja-JP" sz="1800" b="0" i="0" u="none" strike="noStrike" baseline="0">
            <a:solidFill>
              <a:srgbClr val="000000"/>
            </a:solidFill>
            <a:latin typeface="ＭＳ 明朝"/>
            <a:ea typeface="ＭＳ 明朝"/>
          </a:endParaRPr>
        </a:p>
      </xdr:txBody>
    </xdr:sp>
    <xdr:clientData/>
  </xdr:oneCellAnchor>
  <xdr:twoCellAnchor editAs="oneCell">
    <xdr:from>
      <xdr:col>0</xdr:col>
      <xdr:colOff>85725</xdr:colOff>
      <xdr:row>3</xdr:row>
      <xdr:rowOff>95250</xdr:rowOff>
    </xdr:from>
    <xdr:to>
      <xdr:col>2</xdr:col>
      <xdr:colOff>276225</xdr:colOff>
      <xdr:row>8</xdr:row>
      <xdr:rowOff>66675</xdr:rowOff>
    </xdr:to>
    <xdr:sp macro="" textlink="">
      <xdr:nvSpPr>
        <xdr:cNvPr id="23" name="Text Box 26"/>
        <xdr:cNvSpPr txBox="1">
          <a:spLocks noChangeArrowheads="1"/>
        </xdr:cNvSpPr>
      </xdr:nvSpPr>
      <xdr:spPr bwMode="auto">
        <a:xfrm>
          <a:off x="85725" y="609600"/>
          <a:ext cx="1562100" cy="8286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ＭＳ 明朝"/>
              <a:ea typeface="ＭＳ 明朝"/>
            </a:rPr>
            <a:t>競技委員会</a:t>
          </a:r>
          <a:endParaRPr lang="en-US" altLang="ja-JP" sz="1400" b="0" i="0" u="none" strike="noStrike" baseline="0">
            <a:solidFill>
              <a:srgbClr val="000000"/>
            </a:solidFill>
            <a:latin typeface="ＭＳ 明朝"/>
            <a:ea typeface="ＭＳ 明朝"/>
          </a:endParaRPr>
        </a:p>
        <a:p>
          <a:pPr algn="ctr" rtl="0">
            <a:defRPr sz="1000"/>
          </a:pPr>
          <a:r>
            <a:rPr lang="ja-JP" altLang="en-US" sz="1400" b="0" i="0" u="none" strike="noStrike" baseline="0">
              <a:solidFill>
                <a:srgbClr val="000000"/>
              </a:solidFill>
              <a:latin typeface="ＭＳ 明朝"/>
              <a:ea typeface="ＭＳ 明朝"/>
            </a:rPr>
            <a:t>理事＆責任者</a:t>
          </a:r>
          <a:endParaRPr lang="en-US" altLang="ja-JP" sz="1400" b="0" i="0" u="none" strike="noStrike" baseline="0">
            <a:solidFill>
              <a:srgbClr val="000000"/>
            </a:solidFill>
            <a:latin typeface="ＭＳ 明朝"/>
            <a:ea typeface="ＭＳ 明朝"/>
          </a:endParaRPr>
        </a:p>
        <a:p>
          <a:pPr algn="ctr" rtl="0">
            <a:defRPr sz="1000"/>
          </a:pPr>
          <a:r>
            <a:rPr lang="ja-JP" altLang="en-US" sz="1400" b="0" i="0" u="none" strike="noStrike" baseline="0">
              <a:solidFill>
                <a:srgbClr val="000000"/>
              </a:solidFill>
              <a:latin typeface="ＭＳ 明朝"/>
              <a:ea typeface="ＭＳ 明朝"/>
            </a:rPr>
            <a:t>６：５０～</a:t>
          </a:r>
        </a:p>
      </xdr:txBody>
    </xdr:sp>
    <xdr:clientData/>
  </xdr:twoCellAnchor>
  <xdr:twoCellAnchor>
    <xdr:from>
      <xdr:col>0</xdr:col>
      <xdr:colOff>357744</xdr:colOff>
      <xdr:row>8</xdr:row>
      <xdr:rowOff>9524</xdr:rowOff>
    </xdr:from>
    <xdr:to>
      <xdr:col>0</xdr:col>
      <xdr:colOff>476251</xdr:colOff>
      <xdr:row>10</xdr:row>
      <xdr:rowOff>154117</xdr:rowOff>
    </xdr:to>
    <xdr:sp macro="" textlink="">
      <xdr:nvSpPr>
        <xdr:cNvPr id="24" name="AutoShape 30"/>
        <xdr:cNvSpPr>
          <a:spLocks noChangeArrowheads="1"/>
        </xdr:cNvSpPr>
      </xdr:nvSpPr>
      <xdr:spPr bwMode="auto">
        <a:xfrm rot="5400000" flipH="1" flipV="1">
          <a:off x="173251" y="1565617"/>
          <a:ext cx="487493" cy="118507"/>
        </a:xfrm>
        <a:prstGeom prst="rightArrow">
          <a:avLst>
            <a:gd name="adj1" fmla="val 50000"/>
            <a:gd name="adj2" fmla="val 138886"/>
          </a:avLst>
        </a:prstGeom>
        <a:solidFill>
          <a:srgbClr val="FF00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abSelected="1" zoomScaleNormal="100" workbookViewId="0">
      <selection activeCell="G73" sqref="G73"/>
    </sheetView>
  </sheetViews>
  <sheetFormatPr defaultRowHeight="19.5" customHeight="1"/>
  <cols>
    <col min="1" max="1" width="3.625" style="1" customWidth="1"/>
    <col min="2" max="2" width="11.75" style="172" customWidth="1"/>
    <col min="3" max="3" width="1" style="2" customWidth="1"/>
    <col min="4" max="4" width="16.375" style="2" customWidth="1"/>
    <col min="5" max="5" width="3.25" style="2" customWidth="1"/>
    <col min="6" max="6" width="14.375" style="2" customWidth="1"/>
    <col min="7" max="7" width="9" style="2"/>
    <col min="8" max="8" width="15.625" style="2" customWidth="1"/>
    <col min="9" max="9" width="3.875" style="2" customWidth="1"/>
    <col min="10" max="10" width="9" style="2"/>
    <col min="11" max="11" width="14.25" style="2" customWidth="1"/>
    <col min="12" max="16384" width="9" style="2"/>
  </cols>
  <sheetData>
    <row r="1" spans="1:14" s="167" customFormat="1" ht="13.5">
      <c r="A1" s="185" t="s">
        <v>0</v>
      </c>
      <c r="B1" s="185"/>
      <c r="C1" s="185"/>
      <c r="D1" s="185"/>
    </row>
    <row r="2" spans="1:14" ht="28.5" customHeight="1">
      <c r="A2" s="212" t="s">
        <v>317</v>
      </c>
      <c r="B2" s="212"/>
      <c r="C2" s="212"/>
      <c r="D2" s="212"/>
      <c r="E2" s="212"/>
      <c r="F2" s="212"/>
      <c r="G2" s="212"/>
      <c r="H2" s="212"/>
      <c r="I2" s="212"/>
      <c r="J2" s="212"/>
      <c r="K2" s="212"/>
    </row>
    <row r="3" spans="1:14" ht="28.5" customHeight="1">
      <c r="A3" s="162"/>
      <c r="B3" s="212" t="s">
        <v>318</v>
      </c>
      <c r="C3" s="212"/>
      <c r="D3" s="212"/>
      <c r="E3" s="212"/>
      <c r="F3" s="212"/>
      <c r="G3" s="212"/>
      <c r="H3" s="212"/>
      <c r="I3" s="212"/>
      <c r="J3" s="212"/>
      <c r="K3" s="212"/>
    </row>
    <row r="4" spans="1:14" ht="9" customHeight="1">
      <c r="B4" s="164"/>
      <c r="C4" s="3"/>
      <c r="D4" s="3"/>
      <c r="E4" s="3"/>
      <c r="F4" s="3"/>
    </row>
    <row r="5" spans="1:14" ht="19.5" customHeight="1">
      <c r="A5" s="213" t="s">
        <v>22</v>
      </c>
      <c r="B5" s="213"/>
      <c r="C5" s="3"/>
      <c r="D5" s="214" t="s">
        <v>1</v>
      </c>
      <c r="E5" s="214"/>
      <c r="F5" s="214"/>
      <c r="G5" s="214"/>
      <c r="H5" s="214"/>
      <c r="I5" s="214"/>
      <c r="J5" s="214"/>
      <c r="K5" s="214"/>
    </row>
    <row r="6" spans="1:14" ht="9" customHeight="1">
      <c r="B6" s="164"/>
      <c r="C6" s="3"/>
      <c r="D6" s="163"/>
      <c r="E6" s="25"/>
      <c r="F6" s="25"/>
      <c r="G6" s="25"/>
      <c r="H6" s="25"/>
      <c r="I6" s="25"/>
      <c r="J6" s="25"/>
      <c r="K6" s="25"/>
    </row>
    <row r="7" spans="1:14" ht="19.5" customHeight="1">
      <c r="A7" s="213" t="s">
        <v>23</v>
      </c>
      <c r="B7" s="213"/>
      <c r="C7" s="3"/>
      <c r="D7" s="216" t="s">
        <v>264</v>
      </c>
      <c r="E7" s="216"/>
      <c r="F7" s="216"/>
      <c r="G7" s="216"/>
      <c r="H7" s="216"/>
      <c r="I7" s="216"/>
      <c r="J7" s="216"/>
      <c r="K7" s="216"/>
    </row>
    <row r="8" spans="1:14" ht="10.5" customHeight="1">
      <c r="B8" s="164"/>
      <c r="C8" s="3"/>
      <c r="D8" s="163"/>
      <c r="E8" s="25"/>
      <c r="F8" s="25"/>
      <c r="G8" s="25"/>
      <c r="H8" s="25"/>
      <c r="I8" s="25"/>
      <c r="J8" s="25"/>
      <c r="K8" s="25"/>
    </row>
    <row r="9" spans="1:14" ht="19.5" customHeight="1">
      <c r="A9" s="213" t="s">
        <v>24</v>
      </c>
      <c r="B9" s="213"/>
      <c r="C9" s="3"/>
      <c r="D9" s="214" t="s">
        <v>283</v>
      </c>
      <c r="E9" s="214"/>
      <c r="F9" s="214"/>
      <c r="G9" s="214"/>
      <c r="H9" s="214"/>
      <c r="I9" s="214"/>
      <c r="J9" s="214"/>
      <c r="K9" s="214"/>
    </row>
    <row r="10" spans="1:14" ht="7.5" customHeight="1">
      <c r="B10" s="164"/>
      <c r="C10" s="3"/>
      <c r="D10" s="191"/>
      <c r="E10" s="191"/>
      <c r="F10" s="191"/>
      <c r="G10" s="4"/>
      <c r="H10" s="4"/>
      <c r="I10" s="4"/>
      <c r="J10" s="4"/>
      <c r="K10" s="4"/>
    </row>
    <row r="11" spans="1:14" ht="19.5" customHeight="1">
      <c r="A11" s="1" t="s">
        <v>20</v>
      </c>
      <c r="B11" s="164" t="s">
        <v>265</v>
      </c>
      <c r="C11" s="3"/>
      <c r="D11" s="191" t="s">
        <v>319</v>
      </c>
      <c r="E11" s="191"/>
      <c r="F11" s="191"/>
      <c r="G11" s="191"/>
      <c r="H11" s="191"/>
      <c r="I11" s="191"/>
      <c r="J11" s="191"/>
      <c r="K11" s="191"/>
    </row>
    <row r="12" spans="1:14" ht="19.5" customHeight="1">
      <c r="B12" s="164"/>
      <c r="C12" s="3"/>
      <c r="D12" s="191" t="s">
        <v>320</v>
      </c>
      <c r="E12" s="191"/>
      <c r="F12" s="191"/>
      <c r="G12" s="191"/>
      <c r="H12" s="191"/>
      <c r="I12" s="191"/>
      <c r="J12" s="191"/>
      <c r="K12" s="191"/>
    </row>
    <row r="13" spans="1:14" ht="19.5" customHeight="1">
      <c r="B13" s="164" t="s">
        <v>25</v>
      </c>
      <c r="C13" s="3"/>
      <c r="D13" s="215" t="s">
        <v>333</v>
      </c>
      <c r="E13" s="215"/>
      <c r="F13" s="215"/>
      <c r="G13" s="215"/>
      <c r="H13" s="215"/>
      <c r="I13" s="215"/>
      <c r="J13" s="215"/>
      <c r="K13" s="215"/>
      <c r="N13" s="168"/>
    </row>
    <row r="14" spans="1:14" ht="7.5" customHeight="1">
      <c r="B14" s="164"/>
      <c r="C14" s="3"/>
      <c r="D14" s="160"/>
      <c r="E14" s="4"/>
      <c r="F14" s="4"/>
      <c r="G14" s="4"/>
      <c r="H14" s="4"/>
      <c r="I14" s="4"/>
      <c r="J14" s="4"/>
      <c r="K14" s="4"/>
      <c r="N14" s="169"/>
    </row>
    <row r="15" spans="1:14" ht="19.5" customHeight="1">
      <c r="A15" s="1" t="s">
        <v>2</v>
      </c>
      <c r="B15" s="164" t="s">
        <v>8</v>
      </c>
      <c r="C15" s="3"/>
      <c r="D15" s="191" t="s">
        <v>63</v>
      </c>
      <c r="E15" s="191"/>
      <c r="F15" s="191"/>
      <c r="G15" s="191"/>
      <c r="H15" s="191"/>
      <c r="I15" s="191"/>
      <c r="J15" s="191"/>
      <c r="K15" s="191"/>
    </row>
    <row r="16" spans="1:14" ht="19.5" customHeight="1">
      <c r="B16" s="164"/>
      <c r="C16" s="3"/>
      <c r="D16" s="191" t="s">
        <v>64</v>
      </c>
      <c r="E16" s="191"/>
      <c r="F16" s="191"/>
      <c r="G16" s="191"/>
      <c r="H16" s="191"/>
      <c r="I16" s="191"/>
      <c r="J16" s="191"/>
      <c r="K16" s="191"/>
    </row>
    <row r="17" spans="1:14" ht="19.5" customHeight="1">
      <c r="B17" s="164"/>
      <c r="C17" s="3"/>
      <c r="D17" s="160" t="s">
        <v>65</v>
      </c>
      <c r="E17" s="160"/>
      <c r="F17" s="160"/>
      <c r="G17" s="160"/>
      <c r="H17" s="160"/>
      <c r="I17" s="160"/>
      <c r="J17" s="160"/>
      <c r="K17" s="160"/>
    </row>
    <row r="18" spans="1:14" ht="7.5" customHeight="1">
      <c r="B18" s="164"/>
      <c r="C18" s="3"/>
      <c r="D18" s="160"/>
      <c r="E18" s="4"/>
      <c r="F18" s="4"/>
      <c r="G18" s="4"/>
      <c r="H18" s="4"/>
      <c r="I18" s="4"/>
      <c r="J18" s="4"/>
      <c r="K18" s="4"/>
    </row>
    <row r="19" spans="1:14" ht="19.5" customHeight="1">
      <c r="A19" s="1" t="s">
        <v>26</v>
      </c>
      <c r="B19" s="164" t="s">
        <v>9</v>
      </c>
      <c r="C19" s="3"/>
      <c r="D19" s="188" t="s">
        <v>66</v>
      </c>
      <c r="E19" s="188"/>
      <c r="F19" s="188"/>
      <c r="G19" s="188"/>
      <c r="H19" s="188"/>
      <c r="I19" s="188"/>
      <c r="J19" s="188"/>
      <c r="K19" s="188"/>
      <c r="N19" s="170"/>
    </row>
    <row r="20" spans="1:14" ht="7.5" customHeight="1">
      <c r="B20" s="164"/>
      <c r="C20" s="3"/>
      <c r="D20" s="161"/>
      <c r="E20" s="101"/>
      <c r="F20" s="101"/>
      <c r="G20" s="101"/>
      <c r="H20" s="101"/>
      <c r="I20" s="101"/>
      <c r="J20" s="101"/>
      <c r="K20" s="101"/>
    </row>
    <row r="21" spans="1:14" ht="19.5" customHeight="1">
      <c r="A21" s="1" t="s">
        <v>27</v>
      </c>
      <c r="B21" s="164" t="s">
        <v>28</v>
      </c>
      <c r="C21" s="3"/>
      <c r="D21" s="188" t="s">
        <v>10</v>
      </c>
      <c r="E21" s="188"/>
      <c r="F21" s="188"/>
      <c r="G21" s="188"/>
      <c r="H21" s="188"/>
      <c r="I21" s="188"/>
      <c r="J21" s="188"/>
      <c r="K21" s="188"/>
      <c r="N21" s="171"/>
    </row>
    <row r="22" spans="1:14" ht="7.5" customHeight="1">
      <c r="B22" s="164"/>
      <c r="C22" s="3"/>
      <c r="D22" s="161"/>
      <c r="E22" s="101"/>
      <c r="F22" s="101"/>
      <c r="G22" s="101"/>
      <c r="H22" s="101"/>
      <c r="I22" s="101"/>
      <c r="J22" s="101"/>
      <c r="K22" s="101"/>
      <c r="N22" s="167"/>
    </row>
    <row r="23" spans="1:14" ht="19.5" customHeight="1">
      <c r="A23" s="1" t="s">
        <v>29</v>
      </c>
      <c r="B23" s="164" t="s">
        <v>30</v>
      </c>
      <c r="C23" s="3"/>
      <c r="D23" s="188" t="s">
        <v>52</v>
      </c>
      <c r="E23" s="188"/>
      <c r="F23" s="188"/>
      <c r="G23" s="188"/>
      <c r="H23" s="188"/>
      <c r="I23" s="188"/>
      <c r="J23" s="188"/>
      <c r="K23" s="188"/>
      <c r="N23" s="171"/>
    </row>
    <row r="24" spans="1:14" ht="19.5" customHeight="1">
      <c r="B24" s="164"/>
      <c r="C24" s="3"/>
      <c r="D24" s="161" t="s">
        <v>51</v>
      </c>
      <c r="E24" s="101"/>
      <c r="F24" s="101"/>
      <c r="G24" s="101"/>
      <c r="H24" s="101"/>
      <c r="I24" s="101"/>
      <c r="J24" s="101"/>
      <c r="K24" s="101"/>
      <c r="N24" s="171"/>
    </row>
    <row r="25" spans="1:14" ht="7.5" customHeight="1">
      <c r="B25" s="164"/>
      <c r="C25" s="3"/>
      <c r="D25" s="161"/>
      <c r="E25" s="101"/>
      <c r="F25" s="101"/>
      <c r="G25" s="101"/>
      <c r="H25" s="101"/>
      <c r="I25" s="101"/>
      <c r="J25" s="101"/>
      <c r="K25" s="101"/>
      <c r="N25" s="171"/>
    </row>
    <row r="26" spans="1:14" ht="19.5" customHeight="1">
      <c r="A26" s="1" t="s">
        <v>31</v>
      </c>
      <c r="B26" s="164" t="s">
        <v>11</v>
      </c>
      <c r="C26" s="3"/>
      <c r="D26" s="188" t="s">
        <v>12</v>
      </c>
      <c r="E26" s="188"/>
      <c r="F26" s="188"/>
      <c r="G26" s="188"/>
      <c r="H26" s="188"/>
      <c r="I26" s="188"/>
      <c r="J26" s="188"/>
      <c r="K26" s="188"/>
    </row>
    <row r="27" spans="1:14" ht="19.5" customHeight="1">
      <c r="B27" s="164"/>
      <c r="C27" s="3"/>
      <c r="D27" s="188" t="s">
        <v>53</v>
      </c>
      <c r="E27" s="188"/>
      <c r="F27" s="188"/>
      <c r="G27" s="188"/>
      <c r="H27" s="188"/>
      <c r="I27" s="188"/>
      <c r="J27" s="188"/>
      <c r="K27" s="188"/>
    </row>
    <row r="28" spans="1:14" ht="19.5" customHeight="1">
      <c r="B28" s="164"/>
      <c r="C28" s="3"/>
      <c r="D28" s="188" t="s">
        <v>54</v>
      </c>
      <c r="E28" s="188"/>
      <c r="F28" s="188"/>
      <c r="G28" s="188"/>
      <c r="H28" s="188"/>
      <c r="I28" s="188"/>
      <c r="J28" s="188"/>
      <c r="K28" s="188"/>
    </row>
    <row r="29" spans="1:14" ht="19.5" customHeight="1">
      <c r="B29" s="164"/>
      <c r="C29" s="3"/>
      <c r="D29" s="188" t="s">
        <v>60</v>
      </c>
      <c r="E29" s="188"/>
      <c r="F29" s="188"/>
      <c r="G29" s="188"/>
      <c r="H29" s="188"/>
      <c r="I29" s="188"/>
      <c r="J29" s="188"/>
      <c r="K29" s="188"/>
    </row>
    <row r="30" spans="1:14" ht="19.5" customHeight="1">
      <c r="B30" s="164"/>
      <c r="C30" s="3"/>
      <c r="D30" s="188" t="s">
        <v>61</v>
      </c>
      <c r="E30" s="188"/>
      <c r="F30" s="188"/>
      <c r="G30" s="188"/>
      <c r="H30" s="188"/>
      <c r="I30" s="188"/>
      <c r="J30" s="188"/>
      <c r="K30" s="188"/>
    </row>
    <row r="31" spans="1:14" ht="19.5" customHeight="1">
      <c r="B31" s="164"/>
      <c r="C31" s="3"/>
      <c r="D31" s="188" t="s">
        <v>55</v>
      </c>
      <c r="E31" s="188"/>
      <c r="F31" s="188"/>
      <c r="G31" s="188"/>
      <c r="H31" s="188"/>
      <c r="I31" s="188"/>
      <c r="J31" s="188"/>
      <c r="K31" s="188"/>
    </row>
    <row r="32" spans="1:14" ht="19.5" customHeight="1">
      <c r="B32" s="164"/>
      <c r="C32" s="3"/>
      <c r="D32" s="188" t="s">
        <v>56</v>
      </c>
      <c r="E32" s="188"/>
      <c r="F32" s="188"/>
      <c r="G32" s="188"/>
      <c r="H32" s="188"/>
      <c r="I32" s="188"/>
      <c r="J32" s="188"/>
      <c r="K32" s="188"/>
    </row>
    <row r="33" spans="1:11" ht="19.5" customHeight="1">
      <c r="B33" s="164"/>
      <c r="C33" s="3"/>
      <c r="D33" s="188" t="s">
        <v>48</v>
      </c>
      <c r="E33" s="188"/>
      <c r="F33" s="188"/>
      <c r="G33" s="188"/>
      <c r="H33" s="188"/>
      <c r="I33" s="188"/>
      <c r="J33" s="188"/>
      <c r="K33" s="188"/>
    </row>
    <row r="34" spans="1:11" ht="19.5" customHeight="1">
      <c r="B34" s="164"/>
      <c r="C34" s="3"/>
      <c r="D34" s="188" t="s">
        <v>49</v>
      </c>
      <c r="E34" s="188"/>
      <c r="F34" s="188"/>
      <c r="G34" s="188"/>
      <c r="H34" s="188"/>
      <c r="I34" s="188"/>
      <c r="J34" s="188"/>
      <c r="K34" s="188"/>
    </row>
    <row r="35" spans="1:11" ht="19.5" customHeight="1">
      <c r="B35" s="164"/>
      <c r="C35" s="3"/>
      <c r="D35" s="188" t="s">
        <v>50</v>
      </c>
      <c r="E35" s="188"/>
      <c r="F35" s="188"/>
      <c r="G35" s="188"/>
      <c r="H35" s="188"/>
      <c r="I35" s="188"/>
      <c r="J35" s="188"/>
      <c r="K35" s="188"/>
    </row>
    <row r="36" spans="1:11" ht="19.5" customHeight="1">
      <c r="B36" s="164"/>
      <c r="C36" s="3"/>
      <c r="D36" s="188" t="s">
        <v>240</v>
      </c>
      <c r="E36" s="188"/>
      <c r="F36" s="188"/>
      <c r="G36" s="188"/>
      <c r="H36" s="188"/>
      <c r="I36" s="188"/>
      <c r="J36" s="188"/>
      <c r="K36" s="188"/>
    </row>
    <row r="37" spans="1:11" ht="19.5" customHeight="1">
      <c r="B37" s="164"/>
      <c r="C37" s="3"/>
      <c r="D37" s="188" t="s">
        <v>57</v>
      </c>
      <c r="E37" s="188"/>
      <c r="F37" s="188"/>
      <c r="G37" s="188"/>
      <c r="H37" s="188"/>
      <c r="I37" s="188"/>
      <c r="J37" s="188"/>
      <c r="K37" s="188"/>
    </row>
    <row r="38" spans="1:11" ht="7.5" customHeight="1">
      <c r="B38" s="164"/>
      <c r="C38" s="3"/>
      <c r="D38" s="161"/>
      <c r="E38" s="101"/>
      <c r="F38" s="101"/>
      <c r="G38" s="101"/>
      <c r="H38" s="101"/>
      <c r="I38" s="101"/>
      <c r="J38" s="101"/>
      <c r="K38" s="101"/>
    </row>
    <row r="39" spans="1:11" ht="19.5" customHeight="1">
      <c r="A39" s="1" t="s">
        <v>32</v>
      </c>
      <c r="B39" s="164" t="s">
        <v>13</v>
      </c>
      <c r="C39" s="3"/>
      <c r="D39" s="188" t="s">
        <v>189</v>
      </c>
      <c r="E39" s="188"/>
      <c r="F39" s="188"/>
      <c r="G39" s="188"/>
      <c r="H39" s="188"/>
      <c r="I39" s="188"/>
      <c r="J39" s="188"/>
      <c r="K39" s="188"/>
    </row>
    <row r="40" spans="1:11" ht="19.5" customHeight="1">
      <c r="B40" s="164"/>
      <c r="C40" s="3"/>
      <c r="D40" s="188" t="s">
        <v>217</v>
      </c>
      <c r="E40" s="188"/>
      <c r="F40" s="188"/>
      <c r="G40" s="188"/>
      <c r="H40" s="188"/>
      <c r="I40" s="188"/>
      <c r="J40" s="188"/>
      <c r="K40" s="188"/>
    </row>
    <row r="41" spans="1:11" ht="19.5" customHeight="1">
      <c r="B41" s="164"/>
      <c r="C41" s="3"/>
      <c r="D41" s="186" t="s">
        <v>246</v>
      </c>
      <c r="E41" s="186"/>
      <c r="F41" s="186"/>
      <c r="G41" s="186"/>
      <c r="H41" s="186"/>
      <c r="I41" s="186"/>
      <c r="J41" s="186"/>
      <c r="K41" s="186"/>
    </row>
    <row r="42" spans="1:11" ht="19.5" customHeight="1">
      <c r="B42" s="164"/>
      <c r="C42" s="3"/>
      <c r="D42" s="186" t="s">
        <v>247</v>
      </c>
      <c r="E42" s="186"/>
      <c r="F42" s="186"/>
      <c r="G42" s="186"/>
      <c r="H42" s="186"/>
      <c r="I42" s="186"/>
      <c r="J42" s="186"/>
      <c r="K42" s="186"/>
    </row>
    <row r="43" spans="1:11" ht="19.5" customHeight="1">
      <c r="B43" s="164"/>
      <c r="C43" s="3"/>
      <c r="D43" s="186" t="s">
        <v>218</v>
      </c>
      <c r="E43" s="186"/>
      <c r="F43" s="186"/>
      <c r="G43" s="186"/>
      <c r="H43" s="186"/>
      <c r="I43" s="186"/>
      <c r="J43" s="186"/>
      <c r="K43" s="186"/>
    </row>
    <row r="44" spans="1:11" ht="7.5" customHeight="1">
      <c r="B44" s="164"/>
      <c r="C44" s="3"/>
      <c r="D44" s="161"/>
      <c r="E44" s="101"/>
      <c r="F44" s="101"/>
      <c r="G44" s="101"/>
      <c r="H44" s="101"/>
      <c r="I44" s="101"/>
      <c r="J44" s="101"/>
      <c r="K44" s="101"/>
    </row>
    <row r="45" spans="1:11" ht="19.5" customHeight="1">
      <c r="A45" s="1" t="s">
        <v>33</v>
      </c>
      <c r="B45" s="164" t="s">
        <v>14</v>
      </c>
      <c r="C45" s="3"/>
      <c r="D45" s="188" t="s">
        <v>15</v>
      </c>
      <c r="E45" s="188"/>
      <c r="F45" s="188"/>
      <c r="G45" s="188"/>
      <c r="H45" s="188"/>
      <c r="I45" s="188"/>
      <c r="J45" s="188"/>
      <c r="K45" s="188"/>
    </row>
    <row r="46" spans="1:11" ht="7.5" customHeight="1">
      <c r="B46" s="164"/>
      <c r="C46" s="3"/>
      <c r="D46" s="161"/>
      <c r="E46" s="101"/>
      <c r="F46" s="101"/>
      <c r="G46" s="101"/>
      <c r="H46" s="101"/>
      <c r="I46" s="101"/>
      <c r="J46" s="101"/>
      <c r="K46" s="101"/>
    </row>
    <row r="47" spans="1:11" ht="19.5" customHeight="1">
      <c r="A47" s="1" t="s">
        <v>34</v>
      </c>
      <c r="B47" s="164" t="s">
        <v>266</v>
      </c>
      <c r="C47" s="3"/>
      <c r="D47" s="188" t="s">
        <v>255</v>
      </c>
      <c r="E47" s="188"/>
      <c r="F47" s="188"/>
      <c r="G47" s="188"/>
      <c r="H47" s="188"/>
      <c r="I47" s="188"/>
      <c r="J47" s="188"/>
      <c r="K47" s="188"/>
    </row>
    <row r="48" spans="1:11" ht="19.5" customHeight="1">
      <c r="B48" s="164"/>
      <c r="C48" s="3"/>
      <c r="D48" s="188" t="s">
        <v>58</v>
      </c>
      <c r="E48" s="188"/>
      <c r="F48" s="188"/>
      <c r="G48" s="188"/>
      <c r="H48" s="188"/>
      <c r="I48" s="188"/>
      <c r="J48" s="188"/>
      <c r="K48" s="188"/>
    </row>
    <row r="49" spans="1:24" ht="19.5" customHeight="1">
      <c r="B49" s="164"/>
      <c r="C49" s="3"/>
      <c r="D49" s="188" t="s">
        <v>254</v>
      </c>
      <c r="E49" s="188"/>
      <c r="F49" s="188"/>
      <c r="G49" s="188"/>
      <c r="H49" s="188"/>
      <c r="I49" s="188"/>
      <c r="J49" s="188"/>
      <c r="K49" s="188"/>
      <c r="N49" s="1"/>
      <c r="O49" s="164"/>
      <c r="P49" s="3"/>
      <c r="Q49" s="191"/>
      <c r="R49" s="191"/>
      <c r="S49" s="191"/>
      <c r="T49" s="191"/>
      <c r="U49" s="191"/>
      <c r="V49" s="191"/>
      <c r="W49" s="191"/>
      <c r="X49" s="191"/>
    </row>
    <row r="50" spans="1:24" ht="19.5" customHeight="1">
      <c r="B50" s="164"/>
      <c r="C50" s="3"/>
      <c r="D50" s="188" t="s">
        <v>16</v>
      </c>
      <c r="E50" s="188"/>
      <c r="F50" s="188"/>
      <c r="G50" s="188"/>
      <c r="H50" s="188"/>
      <c r="I50" s="188"/>
      <c r="J50" s="188"/>
      <c r="K50" s="188"/>
      <c r="N50" s="1"/>
      <c r="O50" s="164"/>
      <c r="P50" s="3"/>
      <c r="Q50" s="191"/>
      <c r="R50" s="191"/>
      <c r="S50" s="191"/>
      <c r="T50" s="191"/>
      <c r="U50" s="191"/>
      <c r="V50" s="191"/>
      <c r="W50" s="191"/>
      <c r="X50" s="191"/>
    </row>
    <row r="51" spans="1:24" ht="7.5" customHeight="1">
      <c r="B51" s="164"/>
      <c r="C51" s="3"/>
      <c r="D51" s="161"/>
      <c r="E51" s="101"/>
      <c r="F51" s="101"/>
      <c r="G51" s="101"/>
      <c r="H51" s="101"/>
      <c r="I51" s="101"/>
      <c r="J51" s="101"/>
      <c r="K51" s="101"/>
    </row>
    <row r="52" spans="1:24" ht="19.5" customHeight="1">
      <c r="A52" s="1" t="s">
        <v>35</v>
      </c>
      <c r="B52" s="164" t="s">
        <v>21</v>
      </c>
      <c r="C52" s="3"/>
      <c r="D52" s="188" t="s">
        <v>321</v>
      </c>
      <c r="E52" s="188"/>
      <c r="F52" s="188"/>
      <c r="G52" s="188"/>
      <c r="H52" s="188"/>
      <c r="I52" s="188"/>
      <c r="J52" s="188"/>
      <c r="K52" s="188"/>
    </row>
    <row r="53" spans="1:24" ht="19.5" customHeight="1">
      <c r="B53" s="164"/>
      <c r="C53" s="3"/>
      <c r="D53" s="186" t="s">
        <v>284</v>
      </c>
      <c r="E53" s="186"/>
      <c r="F53" s="186"/>
      <c r="G53" s="186"/>
      <c r="H53" s="186"/>
      <c r="I53" s="186"/>
      <c r="J53" s="186"/>
      <c r="K53" s="186"/>
    </row>
    <row r="54" spans="1:24" ht="7.5" customHeight="1">
      <c r="B54" s="164"/>
      <c r="C54" s="3"/>
      <c r="D54" s="177"/>
      <c r="E54" s="101"/>
      <c r="F54" s="101"/>
      <c r="G54" s="101"/>
      <c r="H54" s="101"/>
      <c r="I54" s="101"/>
      <c r="J54" s="101"/>
      <c r="K54" s="101"/>
    </row>
    <row r="55" spans="1:24" ht="19.5" customHeight="1">
      <c r="A55" s="1" t="s">
        <v>36</v>
      </c>
      <c r="B55" s="164" t="s">
        <v>267</v>
      </c>
      <c r="C55" s="3"/>
      <c r="D55" s="186" t="s">
        <v>235</v>
      </c>
      <c r="E55" s="186"/>
      <c r="F55" s="186"/>
      <c r="G55" s="186"/>
      <c r="H55" s="186"/>
      <c r="I55" s="186"/>
      <c r="J55" s="186"/>
      <c r="K55" s="186"/>
    </row>
    <row r="56" spans="1:24" ht="19.5" customHeight="1">
      <c r="B56" s="164"/>
      <c r="C56" s="3"/>
      <c r="D56" s="186" t="s">
        <v>330</v>
      </c>
      <c r="E56" s="186"/>
      <c r="F56" s="186"/>
      <c r="G56" s="186"/>
      <c r="H56" s="186"/>
      <c r="I56" s="186"/>
      <c r="J56" s="186"/>
      <c r="K56" s="186"/>
    </row>
    <row r="57" spans="1:24" ht="19.5" customHeight="1">
      <c r="B57" s="164"/>
      <c r="C57" s="3"/>
      <c r="D57" s="190" t="s">
        <v>257</v>
      </c>
      <c r="E57" s="190"/>
      <c r="F57" s="190"/>
      <c r="G57" s="190"/>
      <c r="H57" s="190"/>
      <c r="I57" s="190"/>
      <c r="J57" s="190"/>
      <c r="K57" s="190"/>
    </row>
    <row r="58" spans="1:24" ht="19.5" customHeight="1">
      <c r="B58" s="164"/>
      <c r="C58" s="3"/>
      <c r="D58" s="190" t="s">
        <v>219</v>
      </c>
      <c r="E58" s="190"/>
      <c r="F58" s="190"/>
      <c r="G58" s="190"/>
      <c r="H58" s="190"/>
      <c r="I58" s="190"/>
      <c r="J58" s="190"/>
      <c r="K58" s="190"/>
    </row>
    <row r="59" spans="1:24" ht="19.5" customHeight="1">
      <c r="B59" s="164"/>
      <c r="C59" s="3"/>
      <c r="D59" s="186" t="s">
        <v>331</v>
      </c>
      <c r="E59" s="186"/>
      <c r="F59" s="186"/>
      <c r="G59" s="186"/>
      <c r="H59" s="186"/>
      <c r="I59" s="186"/>
      <c r="J59" s="186"/>
      <c r="K59" s="186"/>
    </row>
    <row r="60" spans="1:24" ht="19.5" customHeight="1">
      <c r="B60" s="164"/>
      <c r="C60" s="3"/>
      <c r="D60" s="208" t="s">
        <v>220</v>
      </c>
      <c r="E60" s="208"/>
      <c r="F60" s="208"/>
      <c r="G60" s="208"/>
      <c r="H60" s="208"/>
      <c r="I60" s="208"/>
      <c r="J60" s="208"/>
      <c r="K60" s="208"/>
    </row>
    <row r="61" spans="1:24" ht="19.5" customHeight="1">
      <c r="B61" s="164"/>
      <c r="C61" s="3"/>
      <c r="D61" s="186" t="s">
        <v>332</v>
      </c>
      <c r="E61" s="186"/>
      <c r="F61" s="186"/>
      <c r="G61" s="186"/>
      <c r="H61" s="186"/>
      <c r="I61" s="186"/>
      <c r="J61" s="186"/>
      <c r="K61" s="186"/>
    </row>
    <row r="62" spans="1:24" ht="19.5" customHeight="1">
      <c r="B62" s="164"/>
      <c r="C62" s="3"/>
      <c r="D62" s="208" t="s">
        <v>86</v>
      </c>
      <c r="E62" s="208"/>
      <c r="F62" s="208"/>
      <c r="G62" s="208"/>
      <c r="H62" s="208"/>
      <c r="I62" s="208"/>
      <c r="J62" s="208"/>
      <c r="K62" s="208"/>
    </row>
    <row r="63" spans="1:24" ht="19.5" customHeight="1">
      <c r="B63" s="164"/>
      <c r="C63" s="3"/>
      <c r="D63" s="209" t="s">
        <v>272</v>
      </c>
      <c r="E63" s="209"/>
      <c r="F63" s="209"/>
      <c r="G63" s="209"/>
      <c r="H63" s="209"/>
      <c r="I63" s="209"/>
      <c r="J63" s="209"/>
      <c r="K63" s="209"/>
    </row>
    <row r="64" spans="1:24" ht="19.5" customHeight="1">
      <c r="A64" s="1" t="s">
        <v>37</v>
      </c>
      <c r="B64" s="164" t="s">
        <v>268</v>
      </c>
      <c r="C64" s="3"/>
      <c r="D64" s="219" t="s">
        <v>322</v>
      </c>
      <c r="E64" s="220"/>
      <c r="F64" s="220"/>
      <c r="G64" s="220"/>
      <c r="H64" s="5"/>
      <c r="I64" s="5"/>
      <c r="J64" s="5"/>
      <c r="K64" s="6"/>
    </row>
    <row r="65" spans="1:11" ht="19.5" customHeight="1">
      <c r="B65" s="164"/>
      <c r="C65" s="3"/>
      <c r="D65" s="7" t="s">
        <v>278</v>
      </c>
      <c r="E65" s="23" t="s">
        <v>248</v>
      </c>
      <c r="F65" s="23"/>
      <c r="G65" s="23"/>
      <c r="H65" s="8"/>
      <c r="I65" s="23"/>
      <c r="J65" s="23"/>
      <c r="K65" s="24"/>
    </row>
    <row r="66" spans="1:11" ht="19.5" customHeight="1">
      <c r="B66" s="164"/>
      <c r="C66" s="3"/>
      <c r="D66" s="7" t="s">
        <v>46</v>
      </c>
      <c r="E66" s="207" t="s">
        <v>62</v>
      </c>
      <c r="F66" s="207"/>
      <c r="G66" s="207"/>
      <c r="H66" s="210" t="s">
        <v>245</v>
      </c>
      <c r="I66" s="210"/>
      <c r="J66" s="210"/>
      <c r="K66" s="211"/>
    </row>
    <row r="67" spans="1:11" ht="19.5" customHeight="1">
      <c r="B67" s="164"/>
      <c r="C67" s="3"/>
      <c r="D67" s="9" t="s">
        <v>47</v>
      </c>
      <c r="E67" s="227" t="s">
        <v>276</v>
      </c>
      <c r="F67" s="227"/>
      <c r="G67" s="227"/>
      <c r="H67" s="227"/>
      <c r="I67" s="227"/>
      <c r="J67" s="227"/>
      <c r="K67" s="228"/>
    </row>
    <row r="68" spans="1:11" ht="7.5" customHeight="1">
      <c r="B68" s="164"/>
      <c r="C68" s="3"/>
      <c r="D68" s="8"/>
      <c r="E68" s="178"/>
      <c r="F68" s="178"/>
      <c r="G68" s="178"/>
      <c r="H68" s="178"/>
      <c r="I68" s="178"/>
      <c r="J68" s="178"/>
      <c r="K68" s="178"/>
    </row>
    <row r="69" spans="1:11" ht="19.5" customHeight="1">
      <c r="A69" s="10"/>
      <c r="B69" s="165"/>
      <c r="C69" s="3"/>
      <c r="D69" s="186" t="s">
        <v>236</v>
      </c>
      <c r="E69" s="186"/>
      <c r="F69" s="186"/>
      <c r="G69" s="186"/>
      <c r="H69" s="186"/>
      <c r="I69" s="186"/>
      <c r="J69" s="186"/>
      <c r="K69" s="186"/>
    </row>
    <row r="70" spans="1:11" ht="19.5" customHeight="1">
      <c r="A70" s="10"/>
      <c r="B70" s="165"/>
      <c r="C70" s="3"/>
      <c r="D70" s="188" t="s">
        <v>250</v>
      </c>
      <c r="E70" s="188"/>
      <c r="F70" s="188"/>
      <c r="G70" s="188"/>
      <c r="H70" s="188"/>
      <c r="I70" s="188"/>
      <c r="J70" s="188"/>
      <c r="K70" s="188"/>
    </row>
    <row r="71" spans="1:11" ht="19.5" customHeight="1">
      <c r="B71" s="164"/>
      <c r="C71" s="3"/>
      <c r="D71" s="188" t="s">
        <v>249</v>
      </c>
      <c r="E71" s="188"/>
      <c r="F71" s="188"/>
      <c r="G71" s="188"/>
      <c r="H71" s="188"/>
      <c r="I71" s="188"/>
      <c r="J71" s="188"/>
      <c r="K71" s="188"/>
    </row>
    <row r="72" spans="1:11" ht="19.5" customHeight="1">
      <c r="B72" s="164"/>
      <c r="C72" s="3"/>
      <c r="H72" s="11"/>
      <c r="I72" s="11"/>
      <c r="J72" s="11"/>
      <c r="K72" s="11"/>
    </row>
    <row r="73" spans="1:11" ht="19.5" customHeight="1">
      <c r="B73" s="164"/>
      <c r="C73" s="3"/>
      <c r="D73" s="223" t="s">
        <v>323</v>
      </c>
      <c r="E73" s="224"/>
      <c r="F73" s="224"/>
      <c r="G73" s="5"/>
      <c r="H73" s="5"/>
      <c r="I73" s="5"/>
      <c r="J73" s="5"/>
      <c r="K73" s="6"/>
    </row>
    <row r="74" spans="1:11" ht="19.5" customHeight="1">
      <c r="B74" s="164"/>
      <c r="C74" s="3"/>
      <c r="D74" s="145" t="s">
        <v>278</v>
      </c>
      <c r="E74" s="18" t="s">
        <v>316</v>
      </c>
      <c r="F74" s="18"/>
      <c r="G74" s="13"/>
      <c r="H74" s="14"/>
      <c r="I74" s="18"/>
      <c r="J74" s="18"/>
      <c r="K74" s="27"/>
    </row>
    <row r="75" spans="1:11" ht="19.5" customHeight="1">
      <c r="B75" s="164"/>
      <c r="C75" s="3"/>
      <c r="D75" s="145" t="s">
        <v>237</v>
      </c>
      <c r="E75" s="18" t="s">
        <v>83</v>
      </c>
      <c r="F75" s="18"/>
      <c r="G75" s="18"/>
      <c r="H75" s="28"/>
      <c r="I75" s="28"/>
      <c r="J75" s="28"/>
      <c r="K75" s="29"/>
    </row>
    <row r="76" spans="1:11" ht="19.5" customHeight="1">
      <c r="B76" s="164"/>
      <c r="C76" s="3"/>
      <c r="D76" s="145" t="s">
        <v>238</v>
      </c>
      <c r="E76" s="221" t="s">
        <v>221</v>
      </c>
      <c r="F76" s="221"/>
      <c r="G76" s="221"/>
      <c r="H76" s="14"/>
      <c r="I76" s="221"/>
      <c r="J76" s="221"/>
      <c r="K76" s="222"/>
    </row>
    <row r="77" spans="1:11" ht="19.5" customHeight="1">
      <c r="B77" s="164"/>
      <c r="C77" s="3"/>
      <c r="D77" s="15" t="s">
        <v>222</v>
      </c>
      <c r="E77" s="198" t="s">
        <v>17</v>
      </c>
      <c r="F77" s="198"/>
      <c r="G77" s="198"/>
      <c r="H77" s="225" t="s">
        <v>223</v>
      </c>
      <c r="I77" s="225"/>
      <c r="J77" s="225"/>
      <c r="K77" s="226"/>
    </row>
    <row r="78" spans="1:11" ht="19.5" customHeight="1">
      <c r="A78" s="10"/>
      <c r="B78" s="165"/>
      <c r="C78" s="3"/>
      <c r="D78" s="191"/>
      <c r="E78" s="191"/>
      <c r="F78" s="191"/>
      <c r="G78" s="191"/>
      <c r="H78" s="191"/>
      <c r="I78" s="191"/>
      <c r="J78" s="191"/>
      <c r="K78" s="191"/>
    </row>
    <row r="79" spans="1:11" ht="19.5" customHeight="1">
      <c r="B79" s="164"/>
      <c r="C79" s="3"/>
      <c r="D79" s="3"/>
      <c r="E79" s="16"/>
      <c r="F79" s="17"/>
    </row>
    <row r="80" spans="1:11" ht="19.5" customHeight="1">
      <c r="B80" s="164"/>
      <c r="C80" s="3"/>
      <c r="D80" s="205" t="s">
        <v>324</v>
      </c>
      <c r="E80" s="206"/>
      <c r="F80" s="206"/>
      <c r="G80" s="5"/>
      <c r="H80" s="5"/>
      <c r="I80" s="5"/>
      <c r="J80" s="5"/>
      <c r="K80" s="6"/>
    </row>
    <row r="81" spans="1:11" ht="19.5" customHeight="1">
      <c r="B81" s="164"/>
      <c r="C81" s="3"/>
      <c r="D81" s="12" t="s">
        <v>4</v>
      </c>
      <c r="E81" s="18" t="s">
        <v>316</v>
      </c>
      <c r="F81" s="18"/>
      <c r="G81" s="13"/>
      <c r="H81" s="14"/>
      <c r="I81" s="18"/>
      <c r="J81" s="18"/>
      <c r="K81" s="27"/>
    </row>
    <row r="82" spans="1:11" ht="19.5" customHeight="1">
      <c r="B82" s="164"/>
      <c r="C82" s="3"/>
      <c r="D82" s="12" t="s">
        <v>84</v>
      </c>
      <c r="E82" s="18" t="s">
        <v>83</v>
      </c>
      <c r="F82" s="28"/>
      <c r="G82" s="28"/>
      <c r="H82" s="14" t="s">
        <v>224</v>
      </c>
      <c r="I82" s="217" t="s">
        <v>239</v>
      </c>
      <c r="J82" s="217"/>
      <c r="K82" s="218"/>
    </row>
    <row r="83" spans="1:11" ht="19.5" customHeight="1">
      <c r="B83" s="164"/>
      <c r="C83" s="3"/>
      <c r="D83" s="15" t="s">
        <v>67</v>
      </c>
      <c r="E83" s="198" t="s">
        <v>3</v>
      </c>
      <c r="F83" s="198"/>
      <c r="G83" s="198"/>
      <c r="H83" s="26"/>
      <c r="I83" s="146" t="s">
        <v>334</v>
      </c>
      <c r="J83" s="146"/>
      <c r="K83" s="147"/>
    </row>
    <row r="84" spans="1:11" ht="7.5" customHeight="1">
      <c r="B84" s="164"/>
      <c r="C84" s="3"/>
      <c r="D84" s="14"/>
      <c r="E84" s="179"/>
      <c r="F84" s="179"/>
      <c r="G84" s="179"/>
      <c r="H84" s="178"/>
      <c r="I84" s="178"/>
      <c r="J84" s="178"/>
      <c r="K84" s="178"/>
    </row>
    <row r="85" spans="1:11" ht="19.5" customHeight="1">
      <c r="B85" s="164"/>
      <c r="C85" s="3"/>
      <c r="D85" s="188" t="s">
        <v>258</v>
      </c>
      <c r="E85" s="188"/>
      <c r="F85" s="188"/>
      <c r="G85" s="188"/>
      <c r="H85" s="188"/>
      <c r="I85" s="188"/>
      <c r="J85" s="188"/>
      <c r="K85" s="188"/>
    </row>
    <row r="86" spans="1:11" ht="19.5" customHeight="1">
      <c r="B86" s="164"/>
      <c r="C86" s="3"/>
      <c r="D86" s="188" t="s">
        <v>259</v>
      </c>
      <c r="E86" s="188"/>
      <c r="F86" s="188"/>
      <c r="G86" s="188"/>
      <c r="H86" s="188"/>
      <c r="I86" s="188"/>
      <c r="J86" s="188"/>
      <c r="K86" s="188"/>
    </row>
    <row r="87" spans="1:11" ht="19.5" customHeight="1">
      <c r="B87" s="164"/>
      <c r="C87" s="3"/>
      <c r="D87" s="102"/>
      <c r="E87" s="177"/>
      <c r="F87" s="177"/>
      <c r="G87" s="103"/>
      <c r="H87" s="103"/>
      <c r="I87" s="103"/>
      <c r="J87" s="103"/>
      <c r="K87" s="103"/>
    </row>
    <row r="88" spans="1:11" ht="19.5" customHeight="1">
      <c r="A88" s="1" t="s">
        <v>38</v>
      </c>
      <c r="B88" s="159" t="s">
        <v>251</v>
      </c>
      <c r="C88" s="18"/>
      <c r="D88" s="192" t="s">
        <v>252</v>
      </c>
      <c r="E88" s="192"/>
      <c r="F88" s="192"/>
      <c r="G88" s="192"/>
      <c r="H88" s="192"/>
      <c r="I88" s="192"/>
      <c r="J88" s="192"/>
      <c r="K88" s="192"/>
    </row>
    <row r="89" spans="1:11" ht="19.5" customHeight="1">
      <c r="B89" s="166"/>
      <c r="C89" s="18"/>
      <c r="D89" s="188" t="s">
        <v>253</v>
      </c>
      <c r="E89" s="188"/>
      <c r="F89" s="188"/>
      <c r="G89" s="188"/>
      <c r="H89" s="188"/>
      <c r="I89" s="188"/>
      <c r="J89" s="188"/>
      <c r="K89" s="188"/>
    </row>
    <row r="90" spans="1:11" ht="19.5" customHeight="1">
      <c r="B90" s="166"/>
      <c r="C90" s="18"/>
      <c r="D90" s="177"/>
      <c r="E90" s="188" t="s">
        <v>256</v>
      </c>
      <c r="F90" s="188"/>
      <c r="G90" s="188"/>
      <c r="H90" s="188"/>
      <c r="I90" s="188"/>
      <c r="J90" s="188"/>
      <c r="K90" s="188"/>
    </row>
    <row r="91" spans="1:11" ht="19.5" customHeight="1">
      <c r="B91" s="166"/>
      <c r="C91" s="18"/>
      <c r="D91" s="177"/>
      <c r="E91" s="177"/>
      <c r="F91" s="177"/>
      <c r="G91" s="177"/>
      <c r="H91" s="177"/>
      <c r="I91" s="177"/>
      <c r="J91" s="177"/>
      <c r="K91" s="177"/>
    </row>
    <row r="92" spans="1:11" ht="19.5" customHeight="1">
      <c r="A92" s="1" t="s">
        <v>39</v>
      </c>
      <c r="B92" s="164" t="s">
        <v>40</v>
      </c>
      <c r="C92" s="3"/>
      <c r="D92" s="186" t="s">
        <v>329</v>
      </c>
      <c r="E92" s="186"/>
      <c r="F92" s="186"/>
      <c r="G92" s="186"/>
      <c r="H92" s="186"/>
      <c r="I92" s="186"/>
      <c r="J92" s="186"/>
      <c r="K92" s="186"/>
    </row>
    <row r="93" spans="1:11" ht="19.5" customHeight="1">
      <c r="B93" s="164"/>
      <c r="C93" s="3"/>
      <c r="D93" s="186" t="s">
        <v>121</v>
      </c>
      <c r="E93" s="186"/>
      <c r="F93" s="186"/>
      <c r="G93" s="186"/>
      <c r="H93" s="186"/>
      <c r="I93" s="186"/>
      <c r="J93" s="186"/>
      <c r="K93" s="186"/>
    </row>
    <row r="94" spans="1:11" ht="19.5" customHeight="1">
      <c r="B94" s="164"/>
      <c r="C94" s="3"/>
      <c r="D94" s="186" t="s">
        <v>231</v>
      </c>
      <c r="E94" s="186"/>
      <c r="F94" s="186"/>
      <c r="G94" s="186"/>
      <c r="H94" s="186"/>
      <c r="I94" s="186"/>
      <c r="J94" s="186"/>
      <c r="K94" s="186"/>
    </row>
    <row r="95" spans="1:11" ht="19.5" customHeight="1">
      <c r="B95" s="164"/>
      <c r="C95" s="3"/>
      <c r="D95" s="186" t="s">
        <v>214</v>
      </c>
      <c r="E95" s="186"/>
      <c r="F95" s="186"/>
      <c r="G95" s="186"/>
      <c r="H95" s="186"/>
      <c r="I95" s="186"/>
      <c r="J95" s="186"/>
      <c r="K95" s="186"/>
    </row>
    <row r="96" spans="1:11" ht="19.5" customHeight="1">
      <c r="B96" s="164"/>
      <c r="C96" s="3"/>
      <c r="D96" s="186" t="s">
        <v>123</v>
      </c>
      <c r="E96" s="186"/>
      <c r="F96" s="186"/>
      <c r="G96" s="186"/>
      <c r="H96" s="186"/>
      <c r="I96" s="186"/>
      <c r="J96" s="186"/>
      <c r="K96" s="186"/>
    </row>
    <row r="97" spans="1:12" ht="19.5" customHeight="1">
      <c r="B97" s="164"/>
      <c r="C97" s="3"/>
      <c r="D97" s="186" t="s">
        <v>122</v>
      </c>
      <c r="E97" s="186"/>
      <c r="F97" s="186"/>
      <c r="G97" s="186"/>
      <c r="H97" s="186"/>
      <c r="I97" s="186"/>
      <c r="J97" s="186"/>
      <c r="K97" s="186"/>
    </row>
    <row r="98" spans="1:12" ht="19.5" customHeight="1">
      <c r="B98" s="164"/>
      <c r="C98" s="3"/>
      <c r="D98" s="186" t="s">
        <v>215</v>
      </c>
      <c r="E98" s="186"/>
      <c r="F98" s="186"/>
      <c r="G98" s="186"/>
      <c r="H98" s="186"/>
      <c r="I98" s="186"/>
      <c r="J98" s="186"/>
      <c r="K98" s="186"/>
    </row>
    <row r="99" spans="1:12" ht="19.5" customHeight="1">
      <c r="B99" s="164"/>
      <c r="C99" s="3"/>
      <c r="D99" s="186" t="s">
        <v>241</v>
      </c>
      <c r="E99" s="186"/>
      <c r="F99" s="186"/>
      <c r="G99" s="186"/>
      <c r="H99" s="186"/>
      <c r="I99" s="186"/>
      <c r="J99" s="186"/>
      <c r="K99" s="186"/>
    </row>
    <row r="100" spans="1:12" ht="19.5" customHeight="1">
      <c r="B100" s="164"/>
      <c r="C100" s="3"/>
      <c r="D100" s="186" t="s">
        <v>233</v>
      </c>
      <c r="E100" s="186"/>
      <c r="F100" s="186"/>
      <c r="G100" s="186"/>
      <c r="H100" s="186"/>
      <c r="I100" s="186"/>
      <c r="J100" s="186"/>
      <c r="K100" s="186"/>
    </row>
    <row r="101" spans="1:12" ht="19.5" customHeight="1">
      <c r="B101" s="164"/>
      <c r="C101" s="3"/>
      <c r="D101" s="188" t="s">
        <v>269</v>
      </c>
      <c r="E101" s="188"/>
      <c r="F101" s="188"/>
      <c r="G101" s="188"/>
      <c r="H101" s="188"/>
      <c r="I101" s="188"/>
      <c r="J101" s="188"/>
      <c r="K101" s="188"/>
    </row>
    <row r="102" spans="1:12" s="21" customFormat="1" ht="19.5" customHeight="1">
      <c r="A102" s="1"/>
      <c r="B102" s="164"/>
      <c r="C102" s="3"/>
      <c r="D102" s="203" t="s">
        <v>325</v>
      </c>
      <c r="E102" s="186"/>
      <c r="F102" s="186"/>
      <c r="G102" s="186"/>
      <c r="H102" s="186"/>
      <c r="I102" s="186"/>
      <c r="J102" s="186"/>
      <c r="K102" s="186"/>
    </row>
    <row r="103" spans="1:12" s="22" customFormat="1" ht="16.5" customHeight="1">
      <c r="A103" s="19"/>
      <c r="B103" s="166"/>
      <c r="C103" s="18"/>
      <c r="D103" s="186" t="s">
        <v>277</v>
      </c>
      <c r="E103" s="186"/>
      <c r="F103" s="186"/>
      <c r="G103" s="186"/>
      <c r="H103" s="186"/>
      <c r="I103" s="186"/>
      <c r="J103" s="186"/>
      <c r="K103" s="186"/>
    </row>
    <row r="104" spans="1:12" s="22" customFormat="1" ht="16.5" customHeight="1" thickBot="1">
      <c r="A104" s="19"/>
      <c r="B104" s="166"/>
      <c r="C104" s="18"/>
      <c r="D104" s="204" t="s">
        <v>232</v>
      </c>
      <c r="E104" s="204"/>
      <c r="F104" s="204"/>
      <c r="G104" s="204"/>
      <c r="H104" s="204"/>
      <c r="I104" s="204"/>
      <c r="J104" s="204"/>
      <c r="K104" s="204"/>
    </row>
    <row r="105" spans="1:12" s="22" customFormat="1" ht="16.5" customHeight="1" thickTop="1">
      <c r="A105" s="1"/>
      <c r="B105" s="164"/>
      <c r="C105" s="3"/>
      <c r="D105" s="148" t="s">
        <v>6</v>
      </c>
      <c r="E105" s="149"/>
      <c r="F105" s="149"/>
      <c r="G105" s="150"/>
      <c r="H105" s="150"/>
      <c r="I105" s="150"/>
      <c r="J105" s="151"/>
      <c r="K105" s="103"/>
    </row>
    <row r="106" spans="1:12" s="22" customFormat="1" ht="16.5" customHeight="1">
      <c r="A106" s="1"/>
      <c r="B106" s="164"/>
      <c r="C106" s="20"/>
      <c r="D106" s="152"/>
      <c r="E106" s="201" t="s">
        <v>260</v>
      </c>
      <c r="F106" s="201"/>
      <c r="G106" s="201"/>
      <c r="H106" s="201"/>
      <c r="I106" s="201"/>
      <c r="J106" s="202"/>
      <c r="K106" s="104"/>
    </row>
    <row r="107" spans="1:12" s="22" customFormat="1" ht="16.5" customHeight="1">
      <c r="A107" s="1"/>
      <c r="B107" s="164"/>
      <c r="C107" s="20"/>
      <c r="D107" s="153"/>
      <c r="E107" s="201" t="s">
        <v>261</v>
      </c>
      <c r="F107" s="201"/>
      <c r="G107" s="201"/>
      <c r="H107" s="201"/>
      <c r="I107" s="201"/>
      <c r="J107" s="154"/>
      <c r="K107" s="104"/>
    </row>
    <row r="108" spans="1:12" s="22" customFormat="1" ht="16.5" customHeight="1">
      <c r="A108" s="1"/>
      <c r="B108" s="166"/>
      <c r="C108" s="20"/>
      <c r="D108" s="152"/>
      <c r="E108" s="201" t="s">
        <v>262</v>
      </c>
      <c r="F108" s="201"/>
      <c r="G108" s="201"/>
      <c r="H108" s="201"/>
      <c r="I108" s="201"/>
      <c r="J108" s="154"/>
      <c r="K108" s="104"/>
    </row>
    <row r="109" spans="1:12" s="22" customFormat="1" ht="19.5" customHeight="1">
      <c r="A109" s="1"/>
      <c r="B109" s="166"/>
      <c r="C109" s="20"/>
      <c r="D109" s="152"/>
      <c r="E109" s="193" t="s">
        <v>263</v>
      </c>
      <c r="F109" s="194"/>
      <c r="G109" s="194"/>
      <c r="H109" s="194"/>
      <c r="I109" s="194"/>
      <c r="J109" s="154"/>
      <c r="K109" s="104"/>
    </row>
    <row r="110" spans="1:12" s="22" customFormat="1" ht="19.5" customHeight="1">
      <c r="A110" s="1"/>
      <c r="B110" s="166"/>
      <c r="C110" s="20"/>
      <c r="D110" s="152"/>
      <c r="E110" s="197" t="s">
        <v>271</v>
      </c>
      <c r="F110" s="197"/>
      <c r="G110" s="197"/>
      <c r="H110" s="197"/>
      <c r="I110" s="197"/>
      <c r="J110" s="154"/>
      <c r="K110" s="104"/>
    </row>
    <row r="111" spans="1:12" s="22" customFormat="1" ht="8.25" customHeight="1" thickBot="1">
      <c r="A111" s="1"/>
      <c r="B111" s="166"/>
      <c r="C111" s="20"/>
      <c r="D111" s="155"/>
      <c r="E111" s="156"/>
      <c r="F111" s="156"/>
      <c r="G111" s="157"/>
      <c r="H111" s="157"/>
      <c r="I111" s="157"/>
      <c r="J111" s="158"/>
      <c r="K111" s="104"/>
    </row>
    <row r="112" spans="1:12" s="22" customFormat="1" ht="16.5" customHeight="1" thickTop="1" thickBot="1">
      <c r="A112" s="1"/>
      <c r="B112" s="166"/>
      <c r="C112" s="20"/>
      <c r="D112" s="105"/>
      <c r="E112" s="105"/>
      <c r="F112" s="105"/>
      <c r="G112" s="106"/>
      <c r="H112" s="106"/>
      <c r="I112" s="106"/>
      <c r="J112" s="104"/>
      <c r="K112" s="104"/>
      <c r="L112" s="30"/>
    </row>
    <row r="113" spans="1:11" s="22" customFormat="1" ht="16.5" customHeight="1" thickTop="1">
      <c r="A113" s="1"/>
      <c r="B113" s="166"/>
      <c r="C113" s="20"/>
      <c r="D113" s="107"/>
      <c r="E113" s="108"/>
      <c r="F113" s="109"/>
      <c r="G113" s="109"/>
      <c r="H113" s="109"/>
      <c r="I113" s="109"/>
      <c r="J113" s="110"/>
      <c r="K113" s="104"/>
    </row>
    <row r="114" spans="1:11" s="22" customFormat="1" ht="16.5" customHeight="1">
      <c r="A114" s="1"/>
      <c r="B114" s="166"/>
      <c r="C114" s="20"/>
      <c r="D114" s="111" t="s">
        <v>41</v>
      </c>
      <c r="E114" s="195" t="s">
        <v>68</v>
      </c>
      <c r="F114" s="195"/>
      <c r="G114" s="195"/>
      <c r="H114" s="195"/>
      <c r="I114" s="195"/>
      <c r="J114" s="112"/>
      <c r="K114" s="104"/>
    </row>
    <row r="115" spans="1:11" ht="19.5" customHeight="1">
      <c r="B115" s="166"/>
      <c r="C115" s="20"/>
      <c r="D115" s="111"/>
      <c r="E115" s="195" t="s">
        <v>69</v>
      </c>
      <c r="F115" s="195"/>
      <c r="G115" s="195"/>
      <c r="H115" s="195"/>
      <c r="I115" s="195"/>
      <c r="J115" s="113"/>
      <c r="K115" s="104"/>
    </row>
    <row r="116" spans="1:11" ht="19.5" customHeight="1">
      <c r="B116" s="166" t="s">
        <v>7</v>
      </c>
      <c r="C116" s="20"/>
      <c r="D116" s="111"/>
      <c r="E116" s="195" t="s">
        <v>70</v>
      </c>
      <c r="F116" s="195"/>
      <c r="G116" s="195"/>
      <c r="H116" s="195"/>
      <c r="I116" s="195"/>
      <c r="J116" s="196"/>
      <c r="K116" s="104"/>
    </row>
    <row r="117" spans="1:11" ht="19.5" customHeight="1" thickBot="1">
      <c r="B117" s="166"/>
      <c r="C117" s="18"/>
      <c r="D117" s="114"/>
      <c r="E117" s="115"/>
      <c r="F117" s="116"/>
      <c r="G117" s="117"/>
      <c r="H117" s="117"/>
      <c r="I117" s="117"/>
      <c r="J117" s="118"/>
      <c r="K117" s="103"/>
    </row>
    <row r="118" spans="1:11" ht="11.25" customHeight="1" thickTop="1">
      <c r="B118" s="166"/>
      <c r="C118" s="18"/>
      <c r="D118" s="28"/>
      <c r="E118" s="119"/>
      <c r="F118" s="28"/>
      <c r="G118" s="103"/>
      <c r="H118" s="103"/>
      <c r="I118" s="103"/>
      <c r="J118" s="103"/>
      <c r="K118" s="103"/>
    </row>
    <row r="119" spans="1:11" ht="19.5" customHeight="1">
      <c r="B119" s="166"/>
      <c r="C119" s="18"/>
      <c r="D119" s="199" t="s">
        <v>190</v>
      </c>
      <c r="E119" s="199"/>
      <c r="F119" s="199"/>
      <c r="G119" s="199"/>
      <c r="H119" s="199"/>
      <c r="I119" s="199"/>
      <c r="J119" s="199"/>
      <c r="K119" s="199"/>
    </row>
    <row r="120" spans="1:11" ht="11.25" customHeight="1">
      <c r="B120" s="166"/>
      <c r="C120" s="18"/>
      <c r="D120" s="28"/>
      <c r="E120" s="119"/>
      <c r="F120" s="28"/>
      <c r="G120" s="103"/>
      <c r="H120" s="103"/>
      <c r="I120" s="103"/>
      <c r="J120" s="103"/>
      <c r="K120" s="103"/>
    </row>
    <row r="121" spans="1:11" ht="19.5" customHeight="1">
      <c r="A121" s="1" t="s">
        <v>42</v>
      </c>
      <c r="B121" s="164" t="s">
        <v>5</v>
      </c>
      <c r="C121" s="3"/>
      <c r="D121" s="200" t="s">
        <v>192</v>
      </c>
      <c r="E121" s="200"/>
      <c r="F121" s="200"/>
      <c r="G121" s="200"/>
      <c r="H121" s="200"/>
      <c r="I121" s="200"/>
      <c r="J121" s="200"/>
      <c r="K121" s="200"/>
    </row>
    <row r="122" spans="1:11" ht="19.5" customHeight="1">
      <c r="B122" s="164"/>
      <c r="C122" s="3"/>
      <c r="D122" s="200" t="s">
        <v>193</v>
      </c>
      <c r="E122" s="200"/>
      <c r="F122" s="200"/>
      <c r="G122" s="200"/>
      <c r="H122" s="200"/>
      <c r="I122" s="200"/>
      <c r="J122" s="200"/>
      <c r="K122" s="200"/>
    </row>
    <row r="123" spans="1:11" ht="19.5" customHeight="1">
      <c r="B123" s="164"/>
      <c r="C123" s="3"/>
      <c r="D123" s="200" t="s">
        <v>71</v>
      </c>
      <c r="E123" s="200"/>
      <c r="F123" s="200"/>
      <c r="G123" s="200"/>
      <c r="H123" s="200"/>
      <c r="I123" s="200"/>
      <c r="J123" s="200"/>
      <c r="K123" s="200"/>
    </row>
    <row r="124" spans="1:11" ht="19.5" customHeight="1">
      <c r="B124" s="164"/>
      <c r="C124" s="3"/>
      <c r="D124" s="200" t="s">
        <v>72</v>
      </c>
      <c r="E124" s="200"/>
      <c r="F124" s="200"/>
      <c r="G124" s="200"/>
      <c r="H124" s="200"/>
      <c r="I124" s="200"/>
      <c r="J124" s="200"/>
      <c r="K124" s="200"/>
    </row>
    <row r="125" spans="1:11" ht="19.5" customHeight="1">
      <c r="B125" s="164"/>
      <c r="C125" s="3"/>
      <c r="D125" s="200" t="s">
        <v>59</v>
      </c>
      <c r="E125" s="200"/>
      <c r="F125" s="200"/>
      <c r="G125" s="200"/>
      <c r="H125" s="200"/>
      <c r="I125" s="200"/>
      <c r="J125" s="200"/>
      <c r="K125" s="200"/>
    </row>
    <row r="126" spans="1:11" ht="19.5" customHeight="1">
      <c r="B126" s="164"/>
      <c r="C126" s="3"/>
      <c r="D126" s="120"/>
      <c r="E126" s="120"/>
      <c r="F126" s="120"/>
      <c r="G126" s="120"/>
      <c r="H126" s="120"/>
      <c r="I126" s="120"/>
      <c r="J126" s="120"/>
      <c r="K126" s="120"/>
    </row>
    <row r="127" spans="1:11" ht="19.5" customHeight="1">
      <c r="B127" s="164"/>
      <c r="C127" s="3"/>
      <c r="D127" s="102"/>
      <c r="E127" s="161"/>
      <c r="F127" s="161"/>
      <c r="G127" s="103"/>
      <c r="H127" s="103"/>
      <c r="I127" s="103"/>
      <c r="J127" s="103"/>
      <c r="K127" s="103"/>
    </row>
    <row r="128" spans="1:11" ht="19.5" customHeight="1">
      <c r="A128" s="1" t="s">
        <v>43</v>
      </c>
      <c r="B128" s="164" t="s">
        <v>44</v>
      </c>
      <c r="C128" s="3"/>
      <c r="D128" s="102" t="s">
        <v>73</v>
      </c>
      <c r="E128" s="121"/>
      <c r="F128" s="102"/>
      <c r="G128" s="102"/>
      <c r="H128" s="102"/>
      <c r="I128" s="102"/>
      <c r="J128" s="102"/>
      <c r="K128" s="102"/>
    </row>
    <row r="129" spans="1:11" ht="19.5" customHeight="1">
      <c r="B129" s="164"/>
      <c r="C129" s="3"/>
      <c r="D129" s="121"/>
      <c r="E129" s="102"/>
      <c r="F129" s="102"/>
      <c r="G129" s="102"/>
      <c r="H129" s="102"/>
      <c r="I129" s="102"/>
      <c r="J129" s="102"/>
      <c r="K129" s="102"/>
    </row>
    <row r="130" spans="1:11" ht="19.5" customHeight="1">
      <c r="B130" s="164"/>
      <c r="C130" s="3"/>
      <c r="D130" s="121"/>
      <c r="E130" s="102"/>
      <c r="F130" s="161"/>
      <c r="G130" s="161"/>
      <c r="H130" s="161"/>
      <c r="I130" s="161"/>
      <c r="J130" s="161"/>
      <c r="K130" s="161"/>
    </row>
    <row r="131" spans="1:11" ht="19.5" customHeight="1">
      <c r="A131" s="1" t="s">
        <v>45</v>
      </c>
      <c r="B131" s="164" t="s">
        <v>19</v>
      </c>
      <c r="C131" s="3"/>
      <c r="D131" s="188" t="s">
        <v>326</v>
      </c>
      <c r="E131" s="188"/>
      <c r="F131" s="188"/>
      <c r="G131" s="188"/>
      <c r="H131" s="188"/>
      <c r="I131" s="188"/>
      <c r="J131" s="188"/>
      <c r="K131" s="188"/>
    </row>
    <row r="132" spans="1:11" ht="19.5" customHeight="1">
      <c r="B132" s="164"/>
      <c r="C132" s="3"/>
      <c r="D132" s="188" t="s">
        <v>327</v>
      </c>
      <c r="E132" s="188"/>
      <c r="F132" s="188"/>
      <c r="G132" s="188"/>
      <c r="H132" s="188"/>
      <c r="I132" s="188"/>
      <c r="J132" s="188"/>
      <c r="K132" s="188"/>
    </row>
    <row r="133" spans="1:11" ht="19.5" customHeight="1">
      <c r="B133" s="164"/>
      <c r="C133" s="3"/>
      <c r="D133" s="188" t="s">
        <v>18</v>
      </c>
      <c r="E133" s="188"/>
      <c r="F133" s="188"/>
      <c r="G133" s="188"/>
      <c r="H133" s="188"/>
      <c r="I133" s="188"/>
      <c r="J133" s="188"/>
      <c r="K133" s="188"/>
    </row>
    <row r="134" spans="1:11" ht="19.5" customHeight="1">
      <c r="B134" s="164"/>
      <c r="C134" s="3"/>
      <c r="D134" s="187" t="s">
        <v>87</v>
      </c>
      <c r="E134" s="187"/>
      <c r="F134" s="187"/>
      <c r="G134" s="187"/>
      <c r="H134" s="187"/>
      <c r="I134" s="187"/>
      <c r="J134" s="187"/>
      <c r="K134" s="187"/>
    </row>
    <row r="135" spans="1:11" ht="19.5" customHeight="1">
      <c r="B135" s="164"/>
      <c r="C135" s="3"/>
      <c r="D135" s="190" t="s">
        <v>279</v>
      </c>
      <c r="E135" s="190"/>
      <c r="F135" s="190"/>
      <c r="G135" s="190"/>
      <c r="H135" s="190"/>
      <c r="I135" s="190"/>
      <c r="J135" s="190"/>
      <c r="K135" s="190"/>
    </row>
    <row r="136" spans="1:11" ht="19.5" customHeight="1">
      <c r="B136" s="164"/>
      <c r="C136" s="3"/>
      <c r="D136" s="188" t="s">
        <v>74</v>
      </c>
      <c r="E136" s="188"/>
      <c r="F136" s="188"/>
      <c r="G136" s="188"/>
      <c r="H136" s="188"/>
      <c r="I136" s="188"/>
      <c r="J136" s="188"/>
      <c r="K136" s="188"/>
    </row>
    <row r="137" spans="1:11" ht="19.5" customHeight="1">
      <c r="B137" s="164"/>
      <c r="C137" s="3"/>
      <c r="D137" s="188" t="s">
        <v>75</v>
      </c>
      <c r="E137" s="188"/>
      <c r="F137" s="188"/>
      <c r="G137" s="188"/>
      <c r="H137" s="188"/>
      <c r="I137" s="188"/>
      <c r="J137" s="188"/>
      <c r="K137" s="188"/>
    </row>
    <row r="138" spans="1:11" ht="19.5" customHeight="1">
      <c r="B138" s="164"/>
      <c r="C138" s="3"/>
      <c r="D138" s="186" t="s">
        <v>280</v>
      </c>
      <c r="E138" s="186"/>
      <c r="F138" s="186"/>
      <c r="G138" s="186"/>
      <c r="H138" s="186"/>
      <c r="I138" s="186"/>
      <c r="J138" s="186"/>
      <c r="K138" s="186"/>
    </row>
    <row r="139" spans="1:11" ht="19.5" customHeight="1">
      <c r="B139" s="164"/>
      <c r="C139" s="3"/>
      <c r="D139" s="186" t="s">
        <v>89</v>
      </c>
      <c r="E139" s="186"/>
      <c r="F139" s="186"/>
      <c r="G139" s="186"/>
      <c r="H139" s="186"/>
      <c r="I139" s="186"/>
      <c r="J139" s="186"/>
      <c r="K139" s="186"/>
    </row>
    <row r="140" spans="1:11" ht="19.5" customHeight="1">
      <c r="B140" s="164"/>
      <c r="C140" s="3"/>
      <c r="D140" s="186" t="s">
        <v>281</v>
      </c>
      <c r="E140" s="186"/>
      <c r="F140" s="186"/>
      <c r="G140" s="186"/>
      <c r="H140" s="186"/>
      <c r="I140" s="186"/>
      <c r="J140" s="186"/>
      <c r="K140" s="186"/>
    </row>
    <row r="141" spans="1:11" ht="19.5" customHeight="1">
      <c r="B141" s="164"/>
      <c r="C141" s="3"/>
      <c r="D141" s="186" t="s">
        <v>88</v>
      </c>
      <c r="E141" s="186"/>
      <c r="F141" s="186"/>
      <c r="G141" s="186"/>
      <c r="H141" s="186"/>
      <c r="I141" s="186"/>
      <c r="J141" s="186"/>
      <c r="K141" s="186"/>
    </row>
    <row r="142" spans="1:11" ht="19.5" customHeight="1">
      <c r="B142" s="164"/>
      <c r="C142" s="3"/>
      <c r="D142" s="186" t="s">
        <v>282</v>
      </c>
      <c r="E142" s="186"/>
      <c r="F142" s="186"/>
      <c r="G142" s="186"/>
      <c r="H142" s="186"/>
      <c r="I142" s="186"/>
      <c r="J142" s="186"/>
      <c r="K142" s="186"/>
    </row>
    <row r="143" spans="1:11" ht="19.5" customHeight="1">
      <c r="B143" s="164"/>
      <c r="C143" s="3"/>
      <c r="D143" s="186" t="s">
        <v>234</v>
      </c>
      <c r="E143" s="186"/>
      <c r="F143" s="186"/>
      <c r="G143" s="186"/>
      <c r="H143" s="186"/>
      <c r="I143" s="186"/>
      <c r="J143" s="186"/>
      <c r="K143" s="186"/>
    </row>
    <row r="144" spans="1:11" ht="19.5" customHeight="1">
      <c r="B144" s="164"/>
      <c r="C144" s="3"/>
      <c r="D144" s="186"/>
      <c r="E144" s="186"/>
      <c r="F144" s="186"/>
      <c r="G144" s="186"/>
      <c r="H144" s="186"/>
      <c r="I144" s="186"/>
      <c r="J144" s="186"/>
      <c r="K144" s="186"/>
    </row>
    <row r="145" spans="1:11" ht="19.5" customHeight="1">
      <c r="A145" s="1" t="s">
        <v>76</v>
      </c>
      <c r="B145" s="189" t="s">
        <v>77</v>
      </c>
      <c r="C145" s="189"/>
      <c r="D145" s="189"/>
      <c r="E145" s="189"/>
      <c r="F145" s="189"/>
      <c r="G145" s="189"/>
      <c r="H145" s="189"/>
      <c r="I145" s="189"/>
      <c r="J145" s="189"/>
      <c r="K145" s="189"/>
    </row>
    <row r="146" spans="1:11" ht="19.5" customHeight="1">
      <c r="B146" s="164"/>
      <c r="C146" s="3"/>
      <c r="D146" s="186" t="s">
        <v>78</v>
      </c>
      <c r="E146" s="186"/>
      <c r="F146" s="186"/>
      <c r="G146" s="186"/>
      <c r="H146" s="186"/>
      <c r="I146" s="186"/>
      <c r="J146" s="186"/>
      <c r="K146" s="186"/>
    </row>
    <row r="147" spans="1:11" ht="19.5" customHeight="1">
      <c r="B147" s="164"/>
      <c r="C147" s="3"/>
      <c r="D147" s="186" t="s">
        <v>79</v>
      </c>
      <c r="E147" s="186"/>
      <c r="F147" s="186"/>
      <c r="G147" s="186"/>
      <c r="H147" s="186"/>
      <c r="I147" s="186"/>
      <c r="J147" s="186"/>
      <c r="K147" s="186"/>
    </row>
    <row r="148" spans="1:11" ht="19.5" customHeight="1">
      <c r="B148" s="164"/>
      <c r="C148" s="3"/>
      <c r="D148" s="186" t="s">
        <v>80</v>
      </c>
      <c r="E148" s="186"/>
      <c r="F148" s="186"/>
      <c r="G148" s="186"/>
      <c r="H148" s="186"/>
      <c r="I148" s="186"/>
      <c r="J148" s="186"/>
      <c r="K148" s="186"/>
    </row>
    <row r="149" spans="1:11" ht="19.5" customHeight="1">
      <c r="B149" s="164"/>
      <c r="C149" s="3"/>
      <c r="D149" s="186" t="s">
        <v>81</v>
      </c>
      <c r="E149" s="186"/>
      <c r="F149" s="186"/>
      <c r="G149" s="186"/>
      <c r="H149" s="186"/>
      <c r="I149" s="186"/>
      <c r="J149" s="186"/>
      <c r="K149" s="186"/>
    </row>
    <row r="150" spans="1:11" ht="19.5" customHeight="1">
      <c r="B150" s="164"/>
      <c r="C150" s="3"/>
      <c r="D150" s="186" t="s">
        <v>82</v>
      </c>
      <c r="E150" s="186"/>
      <c r="F150" s="186"/>
      <c r="G150" s="186"/>
      <c r="H150" s="186"/>
      <c r="I150" s="186"/>
      <c r="J150" s="186"/>
      <c r="K150" s="186"/>
    </row>
    <row r="151" spans="1:11" ht="19.5" customHeight="1">
      <c r="B151" s="164"/>
      <c r="C151" s="3"/>
      <c r="D151" s="186" t="s">
        <v>85</v>
      </c>
      <c r="E151" s="186"/>
      <c r="F151" s="186"/>
      <c r="G151" s="186"/>
      <c r="H151" s="186"/>
      <c r="I151" s="186"/>
      <c r="J151" s="186"/>
      <c r="K151" s="186"/>
    </row>
    <row r="152" spans="1:11" ht="19.5" customHeight="1">
      <c r="B152" s="164"/>
      <c r="C152" s="3"/>
      <c r="D152" s="186" t="s">
        <v>194</v>
      </c>
      <c r="E152" s="186"/>
      <c r="F152" s="186"/>
      <c r="G152" s="186"/>
      <c r="H152" s="186"/>
      <c r="I152" s="186"/>
      <c r="J152" s="186"/>
      <c r="K152" s="186"/>
    </row>
  </sheetData>
  <mergeCells count="123">
    <mergeCell ref="Q49:X49"/>
    <mergeCell ref="Q50:X50"/>
    <mergeCell ref="D55:K55"/>
    <mergeCell ref="D52:K52"/>
    <mergeCell ref="I82:K82"/>
    <mergeCell ref="D98:K98"/>
    <mergeCell ref="D99:K99"/>
    <mergeCell ref="D100:K100"/>
    <mergeCell ref="D64:G64"/>
    <mergeCell ref="D49:K49"/>
    <mergeCell ref="D56:K56"/>
    <mergeCell ref="E76:G76"/>
    <mergeCell ref="I76:K76"/>
    <mergeCell ref="D50:K50"/>
    <mergeCell ref="E77:G77"/>
    <mergeCell ref="D73:F73"/>
    <mergeCell ref="D69:K69"/>
    <mergeCell ref="D71:K71"/>
    <mergeCell ref="H77:K77"/>
    <mergeCell ref="D53:K53"/>
    <mergeCell ref="E67:K67"/>
    <mergeCell ref="D57:K57"/>
    <mergeCell ref="D96:K96"/>
    <mergeCell ref="D97:K97"/>
    <mergeCell ref="D41:K41"/>
    <mergeCell ref="D42:K42"/>
    <mergeCell ref="D48:K48"/>
    <mergeCell ref="A2:K2"/>
    <mergeCell ref="B3:K3"/>
    <mergeCell ref="A5:B5"/>
    <mergeCell ref="D5:K5"/>
    <mergeCell ref="D13:K13"/>
    <mergeCell ref="A7:B7"/>
    <mergeCell ref="D7:K7"/>
    <mergeCell ref="D10:F10"/>
    <mergeCell ref="A9:B9"/>
    <mergeCell ref="D9:K9"/>
    <mergeCell ref="D12:K12"/>
    <mergeCell ref="D30:K30"/>
    <mergeCell ref="D33:K33"/>
    <mergeCell ref="D34:K34"/>
    <mergeCell ref="D35:K35"/>
    <mergeCell ref="D47:K47"/>
    <mergeCell ref="D40:K40"/>
    <mergeCell ref="D45:K45"/>
    <mergeCell ref="D39:K39"/>
    <mergeCell ref="D43:K43"/>
    <mergeCell ref="D11:K11"/>
    <mergeCell ref="D21:K21"/>
    <mergeCell ref="D23:K23"/>
    <mergeCell ref="D28:K28"/>
    <mergeCell ref="D29:K29"/>
    <mergeCell ref="D31:K31"/>
    <mergeCell ref="D36:K36"/>
    <mergeCell ref="D37:K37"/>
    <mergeCell ref="D26:K26"/>
    <mergeCell ref="D27:K27"/>
    <mergeCell ref="D16:K16"/>
    <mergeCell ref="D19:K19"/>
    <mergeCell ref="D15:K15"/>
    <mergeCell ref="D32:K32"/>
    <mergeCell ref="D94:K94"/>
    <mergeCell ref="D80:F80"/>
    <mergeCell ref="D85:K85"/>
    <mergeCell ref="E66:G66"/>
    <mergeCell ref="D58:K58"/>
    <mergeCell ref="D59:K59"/>
    <mergeCell ref="D60:K60"/>
    <mergeCell ref="D63:K63"/>
    <mergeCell ref="D95:K95"/>
    <mergeCell ref="D61:K61"/>
    <mergeCell ref="D62:K62"/>
    <mergeCell ref="H66:K66"/>
    <mergeCell ref="D70:K70"/>
    <mergeCell ref="E90:K90"/>
    <mergeCell ref="D132:K132"/>
    <mergeCell ref="E109:I109"/>
    <mergeCell ref="E116:J116"/>
    <mergeCell ref="E110:I110"/>
    <mergeCell ref="D86:K86"/>
    <mergeCell ref="E83:G83"/>
    <mergeCell ref="D89:K89"/>
    <mergeCell ref="D93:K93"/>
    <mergeCell ref="D119:K119"/>
    <mergeCell ref="D122:K122"/>
    <mergeCell ref="D124:K124"/>
    <mergeCell ref="D125:K125"/>
    <mergeCell ref="E115:I115"/>
    <mergeCell ref="E106:J106"/>
    <mergeCell ref="D102:K102"/>
    <mergeCell ref="D103:K103"/>
    <mergeCell ref="D104:K104"/>
    <mergeCell ref="E107:I107"/>
    <mergeCell ref="E114:I114"/>
    <mergeCell ref="D123:K123"/>
    <mergeCell ref="D131:K131"/>
    <mergeCell ref="D121:K121"/>
    <mergeCell ref="E108:I108"/>
    <mergeCell ref="D101:K101"/>
    <mergeCell ref="A1:D1"/>
    <mergeCell ref="D141:K141"/>
    <mergeCell ref="D138:K138"/>
    <mergeCell ref="D152:K152"/>
    <mergeCell ref="D143:K143"/>
    <mergeCell ref="D146:K146"/>
    <mergeCell ref="D134:K134"/>
    <mergeCell ref="D136:K136"/>
    <mergeCell ref="D151:K151"/>
    <mergeCell ref="B145:K145"/>
    <mergeCell ref="D148:K148"/>
    <mergeCell ref="D139:K139"/>
    <mergeCell ref="D140:K140"/>
    <mergeCell ref="D137:K137"/>
    <mergeCell ref="D149:K149"/>
    <mergeCell ref="D150:K150"/>
    <mergeCell ref="D147:K147"/>
    <mergeCell ref="D135:K135"/>
    <mergeCell ref="D142:K142"/>
    <mergeCell ref="D144:K144"/>
    <mergeCell ref="D133:K133"/>
    <mergeCell ref="D78:K78"/>
    <mergeCell ref="D92:K92"/>
    <mergeCell ref="D88:K88"/>
  </mergeCells>
  <phoneticPr fontId="2"/>
  <printOptions horizontalCentered="1"/>
  <pageMargins left="0" right="0" top="0.55118110236220474" bottom="0.35433070866141736" header="0.31496062992125984" footer="0.31496062992125984"/>
  <pageSetup paperSize="9" scale="80" orientation="portrait" r:id="rId1"/>
  <headerFooter alignWithMargins="0"/>
  <rowBreaks count="2" manualBreakCount="2">
    <brk id="62" max="10" man="1"/>
    <brk id="120"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H22" sqref="H22"/>
    </sheetView>
  </sheetViews>
  <sheetFormatPr defaultRowHeight="13.5"/>
  <cols>
    <col min="1" max="2" width="8.5" style="53" customWidth="1"/>
    <col min="3" max="4" width="7.75" style="53" customWidth="1"/>
    <col min="5" max="5" width="7.25" style="53" bestFit="1" customWidth="1"/>
    <col min="6" max="6" width="5.625" style="53" customWidth="1"/>
    <col min="7" max="7" width="9.75" style="53" customWidth="1"/>
    <col min="8" max="8" width="5.625" style="53" customWidth="1"/>
    <col min="9" max="10" width="5" style="53" customWidth="1"/>
    <col min="11" max="12" width="10" style="53" customWidth="1"/>
    <col min="13" max="14" width="7.5" style="53" customWidth="1"/>
    <col min="15" max="15" width="9" style="53"/>
    <col min="16" max="18" width="10.625" style="53" customWidth="1"/>
    <col min="19" max="16384" width="9" style="53"/>
  </cols>
  <sheetData>
    <row r="1" spans="1:18" ht="13.5" customHeight="1" thickBot="1">
      <c r="A1" s="394" t="s">
        <v>94</v>
      </c>
      <c r="B1" s="394"/>
      <c r="C1" s="396">
        <f>非課税証明書大会用!D3</f>
        <v>0</v>
      </c>
      <c r="D1" s="396"/>
      <c r="E1" s="396"/>
      <c r="F1" s="396"/>
      <c r="G1" s="396"/>
      <c r="H1" s="97"/>
      <c r="I1" s="96"/>
      <c r="J1" s="402" t="s">
        <v>180</v>
      </c>
      <c r="K1" s="402"/>
      <c r="L1" s="402"/>
      <c r="M1" s="402"/>
      <c r="N1" s="402"/>
      <c r="O1" s="402"/>
      <c r="P1" s="96"/>
      <c r="Q1" s="96"/>
      <c r="R1" s="96"/>
    </row>
    <row r="2" spans="1:18" ht="13.5" customHeight="1">
      <c r="A2" s="395"/>
      <c r="B2" s="395"/>
      <c r="C2" s="397"/>
      <c r="D2" s="397"/>
      <c r="E2" s="397"/>
      <c r="F2" s="397"/>
      <c r="G2" s="397"/>
      <c r="H2" s="97"/>
      <c r="I2" s="96"/>
      <c r="J2" s="402"/>
      <c r="K2" s="402"/>
      <c r="L2" s="402"/>
      <c r="M2" s="402"/>
      <c r="N2" s="402"/>
      <c r="O2" s="402"/>
      <c r="P2" s="403" t="s">
        <v>179</v>
      </c>
      <c r="Q2" s="390">
        <f>非課税証明書大会用!D9+1</f>
        <v>43266</v>
      </c>
      <c r="R2" s="391"/>
    </row>
    <row r="3" spans="1:18" ht="14.25" customHeight="1" thickBot="1">
      <c r="D3" s="95"/>
      <c r="E3" s="95"/>
      <c r="F3" s="95"/>
      <c r="G3" s="95"/>
      <c r="H3" s="95"/>
      <c r="I3" s="95"/>
      <c r="J3" s="95"/>
      <c r="K3" s="95"/>
      <c r="L3" s="95"/>
      <c r="M3" s="95"/>
      <c r="N3" s="95"/>
      <c r="O3" s="95"/>
      <c r="P3" s="404"/>
      <c r="Q3" s="392"/>
      <c r="R3" s="393"/>
    </row>
    <row r="4" spans="1:18" ht="22.5" customHeight="1">
      <c r="A4" s="427" t="s">
        <v>124</v>
      </c>
      <c r="B4" s="412"/>
      <c r="C4" s="407" t="s">
        <v>178</v>
      </c>
      <c r="D4" s="429"/>
      <c r="E4" s="408"/>
      <c r="F4" s="399" t="s">
        <v>177</v>
      </c>
      <c r="G4" s="94" t="s">
        <v>176</v>
      </c>
      <c r="H4" s="399" t="s">
        <v>112</v>
      </c>
      <c r="I4" s="417" t="s">
        <v>175</v>
      </c>
      <c r="J4" s="417"/>
      <c r="K4" s="417"/>
      <c r="L4" s="418"/>
      <c r="M4" s="407" t="s">
        <v>91</v>
      </c>
      <c r="N4" s="408"/>
      <c r="O4" s="411" t="s">
        <v>174</v>
      </c>
      <c r="P4" s="412"/>
      <c r="Q4" s="412"/>
      <c r="R4" s="413"/>
    </row>
    <row r="5" spans="1:18" ht="22.5" customHeight="1" thickBot="1">
      <c r="A5" s="428"/>
      <c r="B5" s="415"/>
      <c r="C5" s="409"/>
      <c r="D5" s="420"/>
      <c r="E5" s="410"/>
      <c r="F5" s="400"/>
      <c r="G5" s="93" t="s">
        <v>173</v>
      </c>
      <c r="H5" s="400"/>
      <c r="I5" s="420" t="s">
        <v>172</v>
      </c>
      <c r="J5" s="420"/>
      <c r="K5" s="405" t="s">
        <v>171</v>
      </c>
      <c r="L5" s="406"/>
      <c r="M5" s="409"/>
      <c r="N5" s="410"/>
      <c r="O5" s="414"/>
      <c r="P5" s="415"/>
      <c r="Q5" s="415"/>
      <c r="R5" s="416"/>
    </row>
    <row r="6" spans="1:18" ht="27" customHeight="1">
      <c r="A6" s="437">
        <f>'非課税申請名簿　指定'!A6:B6</f>
        <v>0</v>
      </c>
      <c r="B6" s="438"/>
      <c r="C6" s="423" t="str">
        <f>IF(A6=0,"",'非課税申請名簿　指定'!C6)</f>
        <v/>
      </c>
      <c r="D6" s="424"/>
      <c r="E6" s="91" t="str">
        <f t="shared" ref="E6:E17" si="0">IF(OR(C6=0,C6=""),"（   歳）",INT(YEARFRAC($Q$2,C6)))</f>
        <v>（   歳）</v>
      </c>
      <c r="F6" s="127">
        <f>'非課税申請名簿　指定'!F6</f>
        <v>0</v>
      </c>
      <c r="G6" s="90"/>
      <c r="H6" s="127">
        <f>'非課税申請名簿　指定'!H6</f>
        <v>0</v>
      </c>
      <c r="I6" s="439">
        <f>'非課税申請名簿　指定'!I6:J6</f>
        <v>0</v>
      </c>
      <c r="J6" s="439"/>
      <c r="K6" s="439">
        <f>'非課税申請名簿　指定'!K6:L6</f>
        <v>0</v>
      </c>
      <c r="L6" s="439"/>
      <c r="M6" s="438">
        <f>'非課税申請名簿　指定'!M6:N6</f>
        <v>0</v>
      </c>
      <c r="N6" s="438"/>
      <c r="O6" s="439">
        <f>'非課税申請名簿　指定'!O6:R6</f>
        <v>0</v>
      </c>
      <c r="P6" s="439"/>
      <c r="Q6" s="439"/>
      <c r="R6" s="442"/>
    </row>
    <row r="7" spans="1:18" ht="27" customHeight="1">
      <c r="A7" s="443">
        <f>'非課税申請名簿　指定'!A7:B7</f>
        <v>0</v>
      </c>
      <c r="B7" s="440"/>
      <c r="C7" s="423" t="str">
        <f>IF(A7=0,"",'非課税申請名簿　指定'!C7)</f>
        <v/>
      </c>
      <c r="D7" s="424"/>
      <c r="E7" s="91" t="str">
        <f t="shared" si="0"/>
        <v>（   歳）</v>
      </c>
      <c r="F7" s="127">
        <f>'非課税申請名簿　指定'!F7</f>
        <v>0</v>
      </c>
      <c r="G7" s="89"/>
      <c r="H7" s="129">
        <f>'非課税申請名簿　指定'!H7</f>
        <v>0</v>
      </c>
      <c r="I7" s="440">
        <f>'非課税申請名簿　指定'!I7:J7</f>
        <v>0</v>
      </c>
      <c r="J7" s="440"/>
      <c r="K7" s="440">
        <f>'非課税申請名簿　指定'!K7:L7</f>
        <v>0</v>
      </c>
      <c r="L7" s="440"/>
      <c r="M7" s="440">
        <f>'非課税申請名簿　指定'!M7:N7</f>
        <v>0</v>
      </c>
      <c r="N7" s="440"/>
      <c r="O7" s="440">
        <f>'非課税申請名簿　指定'!O7:R7</f>
        <v>0</v>
      </c>
      <c r="P7" s="440"/>
      <c r="Q7" s="440"/>
      <c r="R7" s="441"/>
    </row>
    <row r="8" spans="1:18" ht="27" customHeight="1">
      <c r="A8" s="443">
        <f>'非課税申請名簿　指定'!A8:B8</f>
        <v>0</v>
      </c>
      <c r="B8" s="440"/>
      <c r="C8" s="423" t="str">
        <f>IF(A8=0,"",'非課税申請名簿　指定'!C8)</f>
        <v/>
      </c>
      <c r="D8" s="424"/>
      <c r="E8" s="91" t="str">
        <f t="shared" si="0"/>
        <v>（   歳）</v>
      </c>
      <c r="F8" s="127">
        <f>'非課税申請名簿　指定'!F8</f>
        <v>0</v>
      </c>
      <c r="G8" s="89"/>
      <c r="H8" s="129">
        <f>'非課税申請名簿　指定'!H8</f>
        <v>0</v>
      </c>
      <c r="I8" s="440">
        <f>'非課税申請名簿　指定'!I8:J8</f>
        <v>0</v>
      </c>
      <c r="J8" s="440"/>
      <c r="K8" s="440">
        <f>'非課税申請名簿　指定'!K8:L8</f>
        <v>0</v>
      </c>
      <c r="L8" s="440"/>
      <c r="M8" s="440">
        <f>'非課税申請名簿　指定'!M8:N8</f>
        <v>0</v>
      </c>
      <c r="N8" s="440"/>
      <c r="O8" s="440">
        <f>'非課税申請名簿　指定'!O8:R8</f>
        <v>0</v>
      </c>
      <c r="P8" s="440"/>
      <c r="Q8" s="440"/>
      <c r="R8" s="441"/>
    </row>
    <row r="9" spans="1:18" ht="27" customHeight="1">
      <c r="A9" s="443">
        <f>'非課税申請名簿　指定'!A9:B9</f>
        <v>0</v>
      </c>
      <c r="B9" s="440"/>
      <c r="C9" s="423" t="str">
        <f>IF(A9=0,"",'非課税申請名簿　指定'!C9)</f>
        <v/>
      </c>
      <c r="D9" s="424"/>
      <c r="E9" s="91" t="str">
        <f t="shared" si="0"/>
        <v>（   歳）</v>
      </c>
      <c r="F9" s="127">
        <f>'非課税申請名簿　指定'!F9</f>
        <v>0</v>
      </c>
      <c r="G9" s="89"/>
      <c r="H9" s="129">
        <f>'非課税申請名簿　指定'!H9</f>
        <v>0</v>
      </c>
      <c r="I9" s="440">
        <f>'非課税申請名簿　指定'!I9:J9</f>
        <v>0</v>
      </c>
      <c r="J9" s="440"/>
      <c r="K9" s="440">
        <f>'非課税申請名簿　指定'!K9:L9</f>
        <v>0</v>
      </c>
      <c r="L9" s="440"/>
      <c r="M9" s="440">
        <f>'非課税申請名簿　指定'!M9:N9</f>
        <v>0</v>
      </c>
      <c r="N9" s="440"/>
      <c r="O9" s="440">
        <f>'非課税申請名簿　指定'!O9:R9</f>
        <v>0</v>
      </c>
      <c r="P9" s="440"/>
      <c r="Q9" s="440"/>
      <c r="R9" s="441"/>
    </row>
    <row r="10" spans="1:18" ht="27" customHeight="1">
      <c r="A10" s="443">
        <f>'非課税申請名簿　指定'!A10:B10</f>
        <v>0</v>
      </c>
      <c r="B10" s="440"/>
      <c r="C10" s="423" t="str">
        <f>IF(A10=0,"",'非課税申請名簿　指定'!C10)</f>
        <v/>
      </c>
      <c r="D10" s="424"/>
      <c r="E10" s="91" t="str">
        <f t="shared" si="0"/>
        <v>（   歳）</v>
      </c>
      <c r="F10" s="127">
        <f>'非課税申請名簿　指定'!F10</f>
        <v>0</v>
      </c>
      <c r="G10" s="89"/>
      <c r="H10" s="129">
        <f>'非課税申請名簿　指定'!H10</f>
        <v>0</v>
      </c>
      <c r="I10" s="440">
        <f>'非課税申請名簿　指定'!I10:J10</f>
        <v>0</v>
      </c>
      <c r="J10" s="440"/>
      <c r="K10" s="440">
        <f>'非課税申請名簿　指定'!K10:L10</f>
        <v>0</v>
      </c>
      <c r="L10" s="440"/>
      <c r="M10" s="440">
        <f>'非課税申請名簿　指定'!M10:N10</f>
        <v>0</v>
      </c>
      <c r="N10" s="440"/>
      <c r="O10" s="440">
        <f>'非課税申請名簿　指定'!O10:R10</f>
        <v>0</v>
      </c>
      <c r="P10" s="440"/>
      <c r="Q10" s="440"/>
      <c r="R10" s="441"/>
    </row>
    <row r="11" spans="1:18" ht="27" customHeight="1">
      <c r="A11" s="443">
        <f>'非課税申請名簿　指定'!A11:B11</f>
        <v>0</v>
      </c>
      <c r="B11" s="440"/>
      <c r="C11" s="423" t="str">
        <f>IF(A11=0,"",'非課税申請名簿　指定'!C11)</f>
        <v/>
      </c>
      <c r="D11" s="424"/>
      <c r="E11" s="91" t="str">
        <f t="shared" si="0"/>
        <v>（   歳）</v>
      </c>
      <c r="F11" s="127">
        <f>'非課税申請名簿　指定'!F11</f>
        <v>0</v>
      </c>
      <c r="G11" s="89"/>
      <c r="H11" s="129">
        <f>'非課税申請名簿　指定'!H11</f>
        <v>0</v>
      </c>
      <c r="I11" s="440">
        <f>'非課税申請名簿　指定'!I11:J11</f>
        <v>0</v>
      </c>
      <c r="J11" s="440"/>
      <c r="K11" s="440">
        <f>'非課税申請名簿　指定'!K11:L11</f>
        <v>0</v>
      </c>
      <c r="L11" s="440"/>
      <c r="M11" s="440">
        <f>'非課税申請名簿　指定'!M11:N11</f>
        <v>0</v>
      </c>
      <c r="N11" s="440"/>
      <c r="O11" s="440">
        <f>'非課税申請名簿　指定'!O11:R11</f>
        <v>0</v>
      </c>
      <c r="P11" s="440"/>
      <c r="Q11" s="440"/>
      <c r="R11" s="441"/>
    </row>
    <row r="12" spans="1:18" ht="27" customHeight="1">
      <c r="A12" s="443">
        <f>'非課税申請名簿　指定'!A12:B12</f>
        <v>0</v>
      </c>
      <c r="B12" s="440"/>
      <c r="C12" s="423" t="str">
        <f>IF(A12=0,"",'非課税申請名簿　指定'!C12)</f>
        <v/>
      </c>
      <c r="D12" s="424"/>
      <c r="E12" s="91" t="str">
        <f t="shared" si="0"/>
        <v>（   歳）</v>
      </c>
      <c r="F12" s="127">
        <f>'非課税申請名簿　指定'!F12</f>
        <v>0</v>
      </c>
      <c r="G12" s="89"/>
      <c r="H12" s="129">
        <f>'非課税申請名簿　指定'!H12</f>
        <v>0</v>
      </c>
      <c r="I12" s="440">
        <f>'非課税申請名簿　指定'!I12:J12</f>
        <v>0</v>
      </c>
      <c r="J12" s="440"/>
      <c r="K12" s="440">
        <f>'非課税申請名簿　指定'!K12:L12</f>
        <v>0</v>
      </c>
      <c r="L12" s="440"/>
      <c r="M12" s="440">
        <f>'非課税申請名簿　指定'!M12:N12</f>
        <v>0</v>
      </c>
      <c r="N12" s="440"/>
      <c r="O12" s="440">
        <f>'非課税申請名簿　指定'!O12:R12</f>
        <v>0</v>
      </c>
      <c r="P12" s="440"/>
      <c r="Q12" s="440"/>
      <c r="R12" s="441"/>
    </row>
    <row r="13" spans="1:18" ht="27" customHeight="1">
      <c r="A13" s="443">
        <f>'非課税申請名簿　指定'!A13:B13</f>
        <v>0</v>
      </c>
      <c r="B13" s="440"/>
      <c r="C13" s="423" t="str">
        <f>IF(A13=0,"",'非課税申請名簿　指定'!C13)</f>
        <v/>
      </c>
      <c r="D13" s="424"/>
      <c r="E13" s="91" t="str">
        <f t="shared" si="0"/>
        <v>（   歳）</v>
      </c>
      <c r="F13" s="127">
        <f>'非課税申請名簿　指定'!F13</f>
        <v>0</v>
      </c>
      <c r="G13" s="89"/>
      <c r="H13" s="129">
        <f>'非課税申請名簿　指定'!H13</f>
        <v>0</v>
      </c>
      <c r="I13" s="440">
        <f>'非課税申請名簿　指定'!I13:J13</f>
        <v>0</v>
      </c>
      <c r="J13" s="440"/>
      <c r="K13" s="440">
        <f>'非課税申請名簿　指定'!K13:L13</f>
        <v>0</v>
      </c>
      <c r="L13" s="440"/>
      <c r="M13" s="440">
        <f>'非課税申請名簿　指定'!M13:N13</f>
        <v>0</v>
      </c>
      <c r="N13" s="440"/>
      <c r="O13" s="440">
        <f>'非課税申請名簿　指定'!O13:R13</f>
        <v>0</v>
      </c>
      <c r="P13" s="440"/>
      <c r="Q13" s="440"/>
      <c r="R13" s="441"/>
    </row>
    <row r="14" spans="1:18" ht="27" customHeight="1">
      <c r="A14" s="443">
        <f>'非課税申請名簿　指定'!A14:B14</f>
        <v>0</v>
      </c>
      <c r="B14" s="440"/>
      <c r="C14" s="423" t="str">
        <f>IF(A14=0,"",'非課税申請名簿　指定'!C14)</f>
        <v/>
      </c>
      <c r="D14" s="424"/>
      <c r="E14" s="91" t="str">
        <f t="shared" si="0"/>
        <v>（   歳）</v>
      </c>
      <c r="F14" s="127">
        <f>'非課税申請名簿　指定'!F14</f>
        <v>0</v>
      </c>
      <c r="G14" s="89"/>
      <c r="H14" s="129">
        <f>'非課税申請名簿　指定'!H14</f>
        <v>0</v>
      </c>
      <c r="I14" s="440">
        <f>'非課税申請名簿　指定'!I14:J14</f>
        <v>0</v>
      </c>
      <c r="J14" s="440"/>
      <c r="K14" s="440">
        <f>'非課税申請名簿　指定'!K14:L14</f>
        <v>0</v>
      </c>
      <c r="L14" s="440"/>
      <c r="M14" s="440">
        <f>'非課税申請名簿　指定'!M14:N14</f>
        <v>0</v>
      </c>
      <c r="N14" s="440"/>
      <c r="O14" s="440">
        <f>'非課税申請名簿　指定'!O14:R14</f>
        <v>0</v>
      </c>
      <c r="P14" s="440"/>
      <c r="Q14" s="440"/>
      <c r="R14" s="441"/>
    </row>
    <row r="15" spans="1:18" ht="27" customHeight="1">
      <c r="A15" s="443">
        <f>'非課税申請名簿　指定'!A15:B15</f>
        <v>0</v>
      </c>
      <c r="B15" s="440"/>
      <c r="C15" s="423" t="str">
        <f>IF(A15=0,"",'非課税申請名簿　指定'!C15)</f>
        <v/>
      </c>
      <c r="D15" s="424"/>
      <c r="E15" s="91" t="str">
        <f t="shared" si="0"/>
        <v>（   歳）</v>
      </c>
      <c r="F15" s="127">
        <f>'非課税申請名簿　指定'!F15</f>
        <v>0</v>
      </c>
      <c r="G15" s="89"/>
      <c r="H15" s="129">
        <f>'非課税申請名簿　指定'!H15</f>
        <v>0</v>
      </c>
      <c r="I15" s="440">
        <f>'非課税申請名簿　指定'!I15:J15</f>
        <v>0</v>
      </c>
      <c r="J15" s="440"/>
      <c r="K15" s="440">
        <f>'非課税申請名簿　指定'!K15:L15</f>
        <v>0</v>
      </c>
      <c r="L15" s="440"/>
      <c r="M15" s="440">
        <f>'非課税申請名簿　指定'!M15:N15</f>
        <v>0</v>
      </c>
      <c r="N15" s="440"/>
      <c r="O15" s="440">
        <f>'非課税申請名簿　指定'!O15:R15</f>
        <v>0</v>
      </c>
      <c r="P15" s="440"/>
      <c r="Q15" s="440"/>
      <c r="R15" s="441"/>
    </row>
    <row r="16" spans="1:18" ht="27" customHeight="1">
      <c r="A16" s="443">
        <f>'非課税申請名簿　指定'!A16:B16</f>
        <v>0</v>
      </c>
      <c r="B16" s="440"/>
      <c r="C16" s="423" t="str">
        <f>IF(A16=0,"",'非課税申請名簿　指定'!C16)</f>
        <v/>
      </c>
      <c r="D16" s="424"/>
      <c r="E16" s="91" t="str">
        <f t="shared" si="0"/>
        <v>（   歳）</v>
      </c>
      <c r="F16" s="127">
        <f>'非課税申請名簿　指定'!F16</f>
        <v>0</v>
      </c>
      <c r="G16" s="89"/>
      <c r="H16" s="129">
        <f>'非課税申請名簿　指定'!H16</f>
        <v>0</v>
      </c>
      <c r="I16" s="440">
        <f>'非課税申請名簿　指定'!I16:J16</f>
        <v>0</v>
      </c>
      <c r="J16" s="440"/>
      <c r="K16" s="440">
        <f>'非課税申請名簿　指定'!K16:L16</f>
        <v>0</v>
      </c>
      <c r="L16" s="440"/>
      <c r="M16" s="440">
        <f>'非課税申請名簿　指定'!M16:N16</f>
        <v>0</v>
      </c>
      <c r="N16" s="440"/>
      <c r="O16" s="440">
        <f>'非課税申請名簿　指定'!O16:R16</f>
        <v>0</v>
      </c>
      <c r="P16" s="440"/>
      <c r="Q16" s="440"/>
      <c r="R16" s="441"/>
    </row>
    <row r="17" spans="1:18" ht="27" customHeight="1" thickBot="1">
      <c r="A17" s="444">
        <f>'非課税申請名簿　指定'!A17:B17</f>
        <v>0</v>
      </c>
      <c r="B17" s="445"/>
      <c r="C17" s="432" t="str">
        <f>IF(A17=0,"",'非課税申請名簿　指定'!C17)</f>
        <v/>
      </c>
      <c r="D17" s="433"/>
      <c r="E17" s="88" t="str">
        <f t="shared" si="0"/>
        <v>（   歳）</v>
      </c>
      <c r="F17" s="128">
        <f>'非課税申請名簿　指定'!F17</f>
        <v>0</v>
      </c>
      <c r="G17" s="86"/>
      <c r="H17" s="130">
        <f>'非課税申請名簿　指定'!H17</f>
        <v>0</v>
      </c>
      <c r="I17" s="445">
        <f>'非課税申請名簿　指定'!I17:J17</f>
        <v>0</v>
      </c>
      <c r="J17" s="445"/>
      <c r="K17" s="445">
        <f>'非課税申請名簿　指定'!K17:L17</f>
        <v>0</v>
      </c>
      <c r="L17" s="445"/>
      <c r="M17" s="445">
        <f>'非課税申請名簿　指定'!M17:N17</f>
        <v>0</v>
      </c>
      <c r="N17" s="445"/>
      <c r="O17" s="445">
        <f>'非課税申請名簿　指定'!O17:R17</f>
        <v>0</v>
      </c>
      <c r="P17" s="445"/>
      <c r="Q17" s="445"/>
      <c r="R17" s="446"/>
    </row>
    <row r="18" spans="1:18" ht="13.5" customHeight="1"/>
    <row r="19" spans="1:18" ht="18.75" customHeight="1">
      <c r="A19" s="85" t="s">
        <v>170</v>
      </c>
      <c r="B19" s="54" t="s">
        <v>169</v>
      </c>
    </row>
    <row r="20" spans="1:18" ht="18.75" customHeight="1">
      <c r="A20" s="85">
        <v>2</v>
      </c>
      <c r="B20" s="54" t="s">
        <v>168</v>
      </c>
    </row>
    <row r="21" spans="1:18" ht="18.75" customHeight="1">
      <c r="A21" s="54"/>
      <c r="B21" s="54" t="s">
        <v>167</v>
      </c>
    </row>
    <row r="22" spans="1:18" ht="18.75" customHeight="1">
      <c r="A22" s="54">
        <v>3</v>
      </c>
      <c r="B22" s="54" t="s">
        <v>166</v>
      </c>
    </row>
    <row r="23" spans="1:18" ht="18.75" customHeight="1">
      <c r="B23" s="54" t="s">
        <v>181</v>
      </c>
    </row>
    <row r="24" spans="1:18" ht="13.5" customHeight="1">
      <c r="P24" s="434"/>
      <c r="Q24" s="434"/>
      <c r="R24" s="434"/>
    </row>
    <row r="25" spans="1:18" ht="18.75" customHeight="1" thickBot="1">
      <c r="F25" s="84" t="s">
        <v>164</v>
      </c>
      <c r="G25" s="84"/>
      <c r="H25" s="84"/>
      <c r="I25" s="78"/>
      <c r="J25" s="78"/>
      <c r="K25" s="78"/>
      <c r="L25" s="78"/>
      <c r="M25" s="78"/>
      <c r="N25" s="83" t="s">
        <v>163</v>
      </c>
      <c r="O25" s="83"/>
      <c r="P25" s="435"/>
      <c r="Q25" s="435"/>
      <c r="R25" s="435"/>
    </row>
    <row r="26" spans="1:18" ht="14.25" thickTop="1"/>
    <row r="27" spans="1:18" ht="13.5" customHeight="1">
      <c r="P27" s="82"/>
      <c r="Q27" s="81"/>
      <c r="R27" s="81"/>
    </row>
    <row r="28" spans="1:18" ht="13.5" customHeight="1">
      <c r="P28" s="82"/>
      <c r="Q28" s="81"/>
      <c r="R28" s="81"/>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I6:J17">
      <formula1>"学生証,保険証"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H22" sqref="H22"/>
    </sheetView>
  </sheetViews>
  <sheetFormatPr defaultRowHeight="13.5"/>
  <cols>
    <col min="1" max="2" width="8.5" style="53" customWidth="1"/>
    <col min="3" max="4" width="7.75" style="53" customWidth="1"/>
    <col min="5" max="5" width="7.25" style="53" bestFit="1" customWidth="1"/>
    <col min="6" max="6" width="5.625" style="53" customWidth="1"/>
    <col min="7" max="7" width="9.75" style="53" customWidth="1"/>
    <col min="8" max="8" width="5.625" style="53" customWidth="1"/>
    <col min="9" max="10" width="5" style="53" customWidth="1"/>
    <col min="11" max="12" width="10" style="53" customWidth="1"/>
    <col min="13" max="14" width="7.5" style="53" customWidth="1"/>
    <col min="15" max="15" width="9" style="53"/>
    <col min="16" max="18" width="10.625" style="53" customWidth="1"/>
    <col min="19" max="16384" width="9" style="53"/>
  </cols>
  <sheetData>
    <row r="1" spans="1:18" ht="13.5" customHeight="1" thickBot="1">
      <c r="A1" s="394" t="s">
        <v>94</v>
      </c>
      <c r="B1" s="394"/>
      <c r="C1" s="396">
        <f>非課税証明書大会用!D3</f>
        <v>0</v>
      </c>
      <c r="D1" s="396"/>
      <c r="E1" s="396"/>
      <c r="F1" s="396"/>
      <c r="G1" s="396"/>
      <c r="H1" s="97"/>
      <c r="I1" s="96"/>
      <c r="J1" s="402" t="s">
        <v>180</v>
      </c>
      <c r="K1" s="402"/>
      <c r="L1" s="402"/>
      <c r="M1" s="402"/>
      <c r="N1" s="402"/>
      <c r="O1" s="402"/>
      <c r="P1" s="96"/>
      <c r="Q1" s="96"/>
      <c r="R1" s="96"/>
    </row>
    <row r="2" spans="1:18" ht="13.5" customHeight="1">
      <c r="A2" s="395"/>
      <c r="B2" s="395"/>
      <c r="C2" s="397"/>
      <c r="D2" s="397"/>
      <c r="E2" s="397"/>
      <c r="F2" s="397"/>
      <c r="G2" s="397"/>
      <c r="H2" s="97"/>
      <c r="I2" s="96"/>
      <c r="J2" s="402"/>
      <c r="K2" s="402"/>
      <c r="L2" s="402"/>
      <c r="M2" s="402"/>
      <c r="N2" s="402"/>
      <c r="O2" s="402"/>
      <c r="P2" s="403" t="s">
        <v>179</v>
      </c>
      <c r="Q2" s="390">
        <f>非課税証明書大会用!D9+2</f>
        <v>43267</v>
      </c>
      <c r="R2" s="391"/>
    </row>
    <row r="3" spans="1:18" ht="14.25" customHeight="1" thickBot="1">
      <c r="D3" s="95"/>
      <c r="E3" s="95"/>
      <c r="F3" s="95"/>
      <c r="G3" s="95"/>
      <c r="H3" s="95"/>
      <c r="I3" s="95"/>
      <c r="J3" s="95"/>
      <c r="K3" s="95"/>
      <c r="L3" s="95"/>
      <c r="M3" s="95"/>
      <c r="N3" s="95"/>
      <c r="O3" s="95"/>
      <c r="P3" s="404"/>
      <c r="Q3" s="392"/>
      <c r="R3" s="393"/>
    </row>
    <row r="4" spans="1:18" ht="22.5" customHeight="1">
      <c r="A4" s="427" t="s">
        <v>124</v>
      </c>
      <c r="B4" s="412"/>
      <c r="C4" s="407" t="s">
        <v>178</v>
      </c>
      <c r="D4" s="429"/>
      <c r="E4" s="408"/>
      <c r="F4" s="399" t="s">
        <v>177</v>
      </c>
      <c r="G4" s="94" t="s">
        <v>176</v>
      </c>
      <c r="H4" s="399" t="s">
        <v>112</v>
      </c>
      <c r="I4" s="417" t="s">
        <v>175</v>
      </c>
      <c r="J4" s="417"/>
      <c r="K4" s="417"/>
      <c r="L4" s="418"/>
      <c r="M4" s="407" t="s">
        <v>91</v>
      </c>
      <c r="N4" s="408"/>
      <c r="O4" s="411" t="s">
        <v>174</v>
      </c>
      <c r="P4" s="412"/>
      <c r="Q4" s="412"/>
      <c r="R4" s="413"/>
    </row>
    <row r="5" spans="1:18" ht="22.5" customHeight="1" thickBot="1">
      <c r="A5" s="428"/>
      <c r="B5" s="415"/>
      <c r="C5" s="409"/>
      <c r="D5" s="420"/>
      <c r="E5" s="410"/>
      <c r="F5" s="400"/>
      <c r="G5" s="93" t="s">
        <v>173</v>
      </c>
      <c r="H5" s="400"/>
      <c r="I5" s="420" t="s">
        <v>172</v>
      </c>
      <c r="J5" s="420"/>
      <c r="K5" s="405" t="s">
        <v>171</v>
      </c>
      <c r="L5" s="406"/>
      <c r="M5" s="409"/>
      <c r="N5" s="410"/>
      <c r="O5" s="414"/>
      <c r="P5" s="415"/>
      <c r="Q5" s="415"/>
      <c r="R5" s="416"/>
    </row>
    <row r="6" spans="1:18" ht="27" customHeight="1">
      <c r="A6" s="437">
        <f>'非課税申請名簿　指定'!A6:B6</f>
        <v>0</v>
      </c>
      <c r="B6" s="438"/>
      <c r="C6" s="423" t="str">
        <f>IF(A6=0,"",'非課税申請名簿　指定'!C6)</f>
        <v/>
      </c>
      <c r="D6" s="424"/>
      <c r="E6" s="91" t="str">
        <f t="shared" ref="E6:E17" si="0">IF(OR(C6=0,C6=""),"（   歳）",INT(YEARFRAC($Q$2,C6)))</f>
        <v>（   歳）</v>
      </c>
      <c r="F6" s="127">
        <f>'非課税申請名簿　指定'!F6</f>
        <v>0</v>
      </c>
      <c r="G6" s="92"/>
      <c r="H6" s="127">
        <f>'非課税申請名簿　指定'!H6</f>
        <v>0</v>
      </c>
      <c r="I6" s="438">
        <f>'非課税申請名簿　指定'!I6:J6</f>
        <v>0</v>
      </c>
      <c r="J6" s="438"/>
      <c r="K6" s="439">
        <f>'非課税申請名簿　指定'!K6:L6</f>
        <v>0</v>
      </c>
      <c r="L6" s="439"/>
      <c r="M6" s="438">
        <f>'非課税申請名簿　指定'!M6:N6</f>
        <v>0</v>
      </c>
      <c r="N6" s="438"/>
      <c r="O6" s="439">
        <f>'非課税申請名簿　指定'!O6:R6</f>
        <v>0</v>
      </c>
      <c r="P6" s="439"/>
      <c r="Q6" s="439"/>
      <c r="R6" s="442"/>
    </row>
    <row r="7" spans="1:18" ht="27" customHeight="1">
      <c r="A7" s="443">
        <f>'非課税申請名簿　指定'!A7:B7</f>
        <v>0</v>
      </c>
      <c r="B7" s="440"/>
      <c r="C7" s="423" t="str">
        <f>IF(A7=0,"",'非課税申請名簿　指定'!C7)</f>
        <v/>
      </c>
      <c r="D7" s="424"/>
      <c r="E7" s="91" t="str">
        <f t="shared" si="0"/>
        <v>（   歳）</v>
      </c>
      <c r="F7" s="127">
        <f>'非課税申請名簿　指定'!F7</f>
        <v>0</v>
      </c>
      <c r="G7" s="89"/>
      <c r="H7" s="129">
        <f>'非課税申請名簿　指定'!H7</f>
        <v>0</v>
      </c>
      <c r="I7" s="440">
        <f>'非課税申請名簿　指定'!I7:J7</f>
        <v>0</v>
      </c>
      <c r="J7" s="440"/>
      <c r="K7" s="440">
        <f>'非課税申請名簿　指定'!K7:L7</f>
        <v>0</v>
      </c>
      <c r="L7" s="440"/>
      <c r="M7" s="440">
        <f>'非課税申請名簿　指定'!M7:N7</f>
        <v>0</v>
      </c>
      <c r="N7" s="440"/>
      <c r="O7" s="440">
        <f>'非課税申請名簿　指定'!O7:R7</f>
        <v>0</v>
      </c>
      <c r="P7" s="440"/>
      <c r="Q7" s="440"/>
      <c r="R7" s="441"/>
    </row>
    <row r="8" spans="1:18" ht="27" customHeight="1">
      <c r="A8" s="443">
        <f>'非課税申請名簿　指定'!A8:B8</f>
        <v>0</v>
      </c>
      <c r="B8" s="440"/>
      <c r="C8" s="423" t="str">
        <f>IF(A8=0,"",'非課税申請名簿　指定'!C8)</f>
        <v/>
      </c>
      <c r="D8" s="424"/>
      <c r="E8" s="91" t="str">
        <f t="shared" si="0"/>
        <v>（   歳）</v>
      </c>
      <c r="F8" s="127">
        <f>'非課税申請名簿　指定'!F8</f>
        <v>0</v>
      </c>
      <c r="G8" s="89"/>
      <c r="H8" s="129">
        <f>'非課税申請名簿　指定'!H8</f>
        <v>0</v>
      </c>
      <c r="I8" s="440">
        <f>'非課税申請名簿　指定'!I8:J8</f>
        <v>0</v>
      </c>
      <c r="J8" s="440"/>
      <c r="K8" s="440">
        <f>'非課税申請名簿　指定'!K8:L8</f>
        <v>0</v>
      </c>
      <c r="L8" s="440"/>
      <c r="M8" s="440">
        <f>'非課税申請名簿　指定'!M8:N8</f>
        <v>0</v>
      </c>
      <c r="N8" s="440"/>
      <c r="O8" s="440">
        <f>'非課税申請名簿　指定'!O8:R8</f>
        <v>0</v>
      </c>
      <c r="P8" s="440"/>
      <c r="Q8" s="440"/>
      <c r="R8" s="441"/>
    </row>
    <row r="9" spans="1:18" ht="27" customHeight="1">
      <c r="A9" s="443">
        <f>'非課税申請名簿　指定'!A9:B9</f>
        <v>0</v>
      </c>
      <c r="B9" s="440"/>
      <c r="C9" s="423" t="str">
        <f>IF(A9=0,"",'非課税申請名簿　指定'!C9)</f>
        <v/>
      </c>
      <c r="D9" s="424"/>
      <c r="E9" s="91" t="str">
        <f t="shared" si="0"/>
        <v>（   歳）</v>
      </c>
      <c r="F9" s="127">
        <f>'非課税申請名簿　指定'!F9</f>
        <v>0</v>
      </c>
      <c r="G9" s="89"/>
      <c r="H9" s="129">
        <f>'非課税申請名簿　指定'!H9</f>
        <v>0</v>
      </c>
      <c r="I9" s="440">
        <f>'非課税申請名簿　指定'!I9:J9</f>
        <v>0</v>
      </c>
      <c r="J9" s="440"/>
      <c r="K9" s="440">
        <f>'非課税申請名簿　指定'!K9:L9</f>
        <v>0</v>
      </c>
      <c r="L9" s="440"/>
      <c r="M9" s="440">
        <f>'非課税申請名簿　指定'!M9:N9</f>
        <v>0</v>
      </c>
      <c r="N9" s="440"/>
      <c r="O9" s="440">
        <f>'非課税申請名簿　指定'!O9:R9</f>
        <v>0</v>
      </c>
      <c r="P9" s="440"/>
      <c r="Q9" s="440"/>
      <c r="R9" s="441"/>
    </row>
    <row r="10" spans="1:18" ht="27" customHeight="1">
      <c r="A10" s="443">
        <f>'非課税申請名簿　指定'!A10:B10</f>
        <v>0</v>
      </c>
      <c r="B10" s="440"/>
      <c r="C10" s="423" t="str">
        <f>IF(A10=0,"",'非課税申請名簿　指定'!C10)</f>
        <v/>
      </c>
      <c r="D10" s="424"/>
      <c r="E10" s="91" t="str">
        <f t="shared" si="0"/>
        <v>（   歳）</v>
      </c>
      <c r="F10" s="127">
        <f>'非課税申請名簿　指定'!F10</f>
        <v>0</v>
      </c>
      <c r="G10" s="89"/>
      <c r="H10" s="129">
        <f>'非課税申請名簿　指定'!H10</f>
        <v>0</v>
      </c>
      <c r="I10" s="440">
        <f>'非課税申請名簿　指定'!I10:J10</f>
        <v>0</v>
      </c>
      <c r="J10" s="440"/>
      <c r="K10" s="440">
        <f>'非課税申請名簿　指定'!K10:L10</f>
        <v>0</v>
      </c>
      <c r="L10" s="440"/>
      <c r="M10" s="440">
        <f>'非課税申請名簿　指定'!M10:N10</f>
        <v>0</v>
      </c>
      <c r="N10" s="440"/>
      <c r="O10" s="440">
        <f>'非課税申請名簿　指定'!O10:R10</f>
        <v>0</v>
      </c>
      <c r="P10" s="440"/>
      <c r="Q10" s="440"/>
      <c r="R10" s="441"/>
    </row>
    <row r="11" spans="1:18" ht="27" customHeight="1">
      <c r="A11" s="443">
        <f>'非課税申請名簿　指定'!A11:B11</f>
        <v>0</v>
      </c>
      <c r="B11" s="440"/>
      <c r="C11" s="423" t="str">
        <f>IF(A11=0,"",'非課税申請名簿　指定'!C11)</f>
        <v/>
      </c>
      <c r="D11" s="424"/>
      <c r="E11" s="91" t="str">
        <f t="shared" si="0"/>
        <v>（   歳）</v>
      </c>
      <c r="F11" s="127">
        <f>'非課税申請名簿　指定'!F11</f>
        <v>0</v>
      </c>
      <c r="G11" s="89"/>
      <c r="H11" s="129">
        <f>'非課税申請名簿　指定'!H11</f>
        <v>0</v>
      </c>
      <c r="I11" s="440">
        <f>'非課税申請名簿　指定'!I11:J11</f>
        <v>0</v>
      </c>
      <c r="J11" s="440"/>
      <c r="K11" s="440">
        <f>'非課税申請名簿　指定'!K11:L11</f>
        <v>0</v>
      </c>
      <c r="L11" s="440"/>
      <c r="M11" s="440">
        <f>'非課税申請名簿　指定'!M11:N11</f>
        <v>0</v>
      </c>
      <c r="N11" s="440"/>
      <c r="O11" s="440">
        <f>'非課税申請名簿　指定'!O11:R11</f>
        <v>0</v>
      </c>
      <c r="P11" s="440"/>
      <c r="Q11" s="440"/>
      <c r="R11" s="441"/>
    </row>
    <row r="12" spans="1:18" ht="27" customHeight="1">
      <c r="A12" s="443">
        <f>'非課税申請名簿　指定'!A12:B12</f>
        <v>0</v>
      </c>
      <c r="B12" s="440"/>
      <c r="C12" s="423" t="str">
        <f>IF(A12=0,"",'非課税申請名簿　指定'!C12)</f>
        <v/>
      </c>
      <c r="D12" s="424"/>
      <c r="E12" s="91" t="str">
        <f t="shared" si="0"/>
        <v>（   歳）</v>
      </c>
      <c r="F12" s="127">
        <f>'非課税申請名簿　指定'!F12</f>
        <v>0</v>
      </c>
      <c r="G12" s="89"/>
      <c r="H12" s="129">
        <f>'非課税申請名簿　指定'!H12</f>
        <v>0</v>
      </c>
      <c r="I12" s="440">
        <f>'非課税申請名簿　指定'!I12:J12</f>
        <v>0</v>
      </c>
      <c r="J12" s="440"/>
      <c r="K12" s="440">
        <f>'非課税申請名簿　指定'!K12:L12</f>
        <v>0</v>
      </c>
      <c r="L12" s="440"/>
      <c r="M12" s="440">
        <f>'非課税申請名簿　指定'!M12:N12</f>
        <v>0</v>
      </c>
      <c r="N12" s="440"/>
      <c r="O12" s="440">
        <f>'非課税申請名簿　指定'!O12:R12</f>
        <v>0</v>
      </c>
      <c r="P12" s="440"/>
      <c r="Q12" s="440"/>
      <c r="R12" s="441"/>
    </row>
    <row r="13" spans="1:18" ht="27" customHeight="1">
      <c r="A13" s="443">
        <f>'非課税申請名簿　指定'!A13:B13</f>
        <v>0</v>
      </c>
      <c r="B13" s="440"/>
      <c r="C13" s="423" t="str">
        <f>IF(A13=0,"",'非課税申請名簿　指定'!C13)</f>
        <v/>
      </c>
      <c r="D13" s="424"/>
      <c r="E13" s="91" t="str">
        <f t="shared" si="0"/>
        <v>（   歳）</v>
      </c>
      <c r="F13" s="127">
        <f>'非課税申請名簿　指定'!F13</f>
        <v>0</v>
      </c>
      <c r="G13" s="89"/>
      <c r="H13" s="129">
        <f>'非課税申請名簿　指定'!H13</f>
        <v>0</v>
      </c>
      <c r="I13" s="440">
        <f>'非課税申請名簿　指定'!I13:J13</f>
        <v>0</v>
      </c>
      <c r="J13" s="440"/>
      <c r="K13" s="440">
        <f>'非課税申請名簿　指定'!K13:L13</f>
        <v>0</v>
      </c>
      <c r="L13" s="440"/>
      <c r="M13" s="440">
        <f>'非課税申請名簿　指定'!M13:N13</f>
        <v>0</v>
      </c>
      <c r="N13" s="440"/>
      <c r="O13" s="440">
        <f>'非課税申請名簿　指定'!O13:R13</f>
        <v>0</v>
      </c>
      <c r="P13" s="440"/>
      <c r="Q13" s="440"/>
      <c r="R13" s="441"/>
    </row>
    <row r="14" spans="1:18" ht="27" customHeight="1">
      <c r="A14" s="443">
        <f>'非課税申請名簿　指定'!A14:B14</f>
        <v>0</v>
      </c>
      <c r="B14" s="440"/>
      <c r="C14" s="423" t="str">
        <f>IF(A14=0,"",'非課税申請名簿　指定'!C14)</f>
        <v/>
      </c>
      <c r="D14" s="424"/>
      <c r="E14" s="91" t="str">
        <f t="shared" si="0"/>
        <v>（   歳）</v>
      </c>
      <c r="F14" s="127">
        <f>'非課税申請名簿　指定'!F14</f>
        <v>0</v>
      </c>
      <c r="G14" s="89"/>
      <c r="H14" s="129">
        <f>'非課税申請名簿　指定'!H14</f>
        <v>0</v>
      </c>
      <c r="I14" s="440">
        <f>'非課税申請名簿　指定'!I14:J14</f>
        <v>0</v>
      </c>
      <c r="J14" s="440"/>
      <c r="K14" s="440">
        <f>'非課税申請名簿　指定'!K14:L14</f>
        <v>0</v>
      </c>
      <c r="L14" s="440"/>
      <c r="M14" s="440">
        <f>'非課税申請名簿　指定'!M14:N14</f>
        <v>0</v>
      </c>
      <c r="N14" s="440"/>
      <c r="O14" s="440">
        <f>'非課税申請名簿　指定'!O14:R14</f>
        <v>0</v>
      </c>
      <c r="P14" s="440"/>
      <c r="Q14" s="440"/>
      <c r="R14" s="441"/>
    </row>
    <row r="15" spans="1:18" ht="27" customHeight="1">
      <c r="A15" s="443">
        <f>'非課税申請名簿　指定'!A15:B15</f>
        <v>0</v>
      </c>
      <c r="B15" s="440"/>
      <c r="C15" s="423" t="str">
        <f>IF(A15=0,"",'非課税申請名簿　指定'!C15)</f>
        <v/>
      </c>
      <c r="D15" s="424"/>
      <c r="E15" s="91" t="str">
        <f t="shared" si="0"/>
        <v>（   歳）</v>
      </c>
      <c r="F15" s="127">
        <f>'非課税申請名簿　指定'!F15</f>
        <v>0</v>
      </c>
      <c r="G15" s="89"/>
      <c r="H15" s="129">
        <f>'非課税申請名簿　指定'!H15</f>
        <v>0</v>
      </c>
      <c r="I15" s="440">
        <f>'非課税申請名簿　指定'!I15:J15</f>
        <v>0</v>
      </c>
      <c r="J15" s="440"/>
      <c r="K15" s="440">
        <f>'非課税申請名簿　指定'!K15:L15</f>
        <v>0</v>
      </c>
      <c r="L15" s="440"/>
      <c r="M15" s="440">
        <f>'非課税申請名簿　指定'!M15:N15</f>
        <v>0</v>
      </c>
      <c r="N15" s="440"/>
      <c r="O15" s="440">
        <f>'非課税申請名簿　指定'!O15:R15</f>
        <v>0</v>
      </c>
      <c r="P15" s="440"/>
      <c r="Q15" s="440"/>
      <c r="R15" s="441"/>
    </row>
    <row r="16" spans="1:18" ht="27" customHeight="1">
      <c r="A16" s="443">
        <f>'非課税申請名簿　指定'!A16:B16</f>
        <v>0</v>
      </c>
      <c r="B16" s="440"/>
      <c r="C16" s="423" t="str">
        <f>IF(A16=0,"",'非課税申請名簿　指定'!C16)</f>
        <v/>
      </c>
      <c r="D16" s="424"/>
      <c r="E16" s="91" t="str">
        <f t="shared" si="0"/>
        <v>（   歳）</v>
      </c>
      <c r="F16" s="127">
        <f>'非課税申請名簿　指定'!F16</f>
        <v>0</v>
      </c>
      <c r="G16" s="89"/>
      <c r="H16" s="129">
        <f>'非課税申請名簿　指定'!H16</f>
        <v>0</v>
      </c>
      <c r="I16" s="440">
        <f>'非課税申請名簿　指定'!I16:J16</f>
        <v>0</v>
      </c>
      <c r="J16" s="440"/>
      <c r="K16" s="440">
        <f>'非課税申請名簿　指定'!K16:L16</f>
        <v>0</v>
      </c>
      <c r="L16" s="440"/>
      <c r="M16" s="440">
        <f>'非課税申請名簿　指定'!M16:N16</f>
        <v>0</v>
      </c>
      <c r="N16" s="440"/>
      <c r="O16" s="440">
        <f>'非課税申請名簿　指定'!O16:R16</f>
        <v>0</v>
      </c>
      <c r="P16" s="440"/>
      <c r="Q16" s="440"/>
      <c r="R16" s="441"/>
    </row>
    <row r="17" spans="1:18" ht="27" customHeight="1" thickBot="1">
      <c r="A17" s="444">
        <f>'非課税申請名簿　指定'!A17:B17</f>
        <v>0</v>
      </c>
      <c r="B17" s="445"/>
      <c r="C17" s="432" t="str">
        <f>IF(A17=0,"",'非課税申請名簿　指定'!C17)</f>
        <v/>
      </c>
      <c r="D17" s="433"/>
      <c r="E17" s="88" t="str">
        <f t="shared" si="0"/>
        <v>（   歳）</v>
      </c>
      <c r="F17" s="128">
        <f>'非課税申請名簿　指定'!F17</f>
        <v>0</v>
      </c>
      <c r="G17" s="86"/>
      <c r="H17" s="130">
        <f>'非課税申請名簿　指定'!H17</f>
        <v>0</v>
      </c>
      <c r="I17" s="445">
        <f>'非課税申請名簿　指定'!I17:J17</f>
        <v>0</v>
      </c>
      <c r="J17" s="445"/>
      <c r="K17" s="445">
        <f>'非課税申請名簿　指定'!K17:L17</f>
        <v>0</v>
      </c>
      <c r="L17" s="445"/>
      <c r="M17" s="445">
        <f>'非課税申請名簿　指定'!M17:N17</f>
        <v>0</v>
      </c>
      <c r="N17" s="445"/>
      <c r="O17" s="445">
        <f>'非課税申請名簿　指定'!O17:R17</f>
        <v>0</v>
      </c>
      <c r="P17" s="445"/>
      <c r="Q17" s="445"/>
      <c r="R17" s="446"/>
    </row>
    <row r="18" spans="1:18" ht="13.5" customHeight="1"/>
    <row r="19" spans="1:18" ht="18.75" customHeight="1">
      <c r="A19" s="85" t="s">
        <v>170</v>
      </c>
      <c r="B19" s="54" t="s">
        <v>169</v>
      </c>
    </row>
    <row r="20" spans="1:18" ht="18.75" customHeight="1">
      <c r="A20" s="85">
        <v>2</v>
      </c>
      <c r="B20" s="54" t="s">
        <v>168</v>
      </c>
    </row>
    <row r="21" spans="1:18" ht="18.75" customHeight="1">
      <c r="A21" s="54"/>
      <c r="B21" s="54" t="s">
        <v>167</v>
      </c>
    </row>
    <row r="22" spans="1:18" ht="18.75" customHeight="1">
      <c r="A22" s="54">
        <v>3</v>
      </c>
      <c r="B22" s="54" t="s">
        <v>166</v>
      </c>
    </row>
    <row r="23" spans="1:18" ht="18.75" customHeight="1">
      <c r="B23" s="54" t="s">
        <v>182</v>
      </c>
    </row>
    <row r="24" spans="1:18">
      <c r="P24" s="434"/>
      <c r="Q24" s="434"/>
      <c r="R24" s="434"/>
    </row>
    <row r="25" spans="1:18" ht="18.75" customHeight="1" thickBot="1">
      <c r="F25" s="84" t="s">
        <v>164</v>
      </c>
      <c r="G25" s="84"/>
      <c r="H25" s="84"/>
      <c r="I25" s="78"/>
      <c r="J25" s="78"/>
      <c r="K25" s="78"/>
      <c r="L25" s="78"/>
      <c r="M25" s="78"/>
      <c r="N25" s="83" t="s">
        <v>163</v>
      </c>
      <c r="O25" s="83"/>
      <c r="P25" s="435"/>
      <c r="Q25" s="435"/>
      <c r="R25" s="435"/>
    </row>
    <row r="26" spans="1:18" ht="14.25" thickTop="1"/>
    <row r="27" spans="1:18" ht="13.5" customHeight="1">
      <c r="P27" s="82"/>
      <c r="Q27" s="81"/>
      <c r="R27" s="81"/>
    </row>
    <row r="28" spans="1:18" ht="13.5" customHeight="1">
      <c r="P28" s="82"/>
      <c r="Q28" s="81"/>
      <c r="R28" s="81"/>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"学生証,保険証"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37"/>
  <sheetViews>
    <sheetView workbookViewId="0">
      <selection activeCell="H22" sqref="H22"/>
    </sheetView>
  </sheetViews>
  <sheetFormatPr defaultRowHeight="13.5"/>
  <cols>
    <col min="1" max="2" width="4.5" style="53" customWidth="1"/>
    <col min="3" max="3" width="15" style="53" customWidth="1"/>
    <col min="4" max="16384" width="9" style="53"/>
  </cols>
  <sheetData>
    <row r="1" spans="1:10" ht="15" customHeight="1">
      <c r="A1" s="360" t="s">
        <v>162</v>
      </c>
      <c r="B1" s="361"/>
      <c r="C1" s="361"/>
      <c r="D1" s="361"/>
      <c r="E1" s="361"/>
      <c r="F1" s="361"/>
      <c r="G1" s="361"/>
      <c r="H1" s="361"/>
      <c r="I1" s="361"/>
      <c r="J1" s="362"/>
    </row>
    <row r="2" spans="1:10" ht="26.25" customHeight="1">
      <c r="A2" s="363"/>
      <c r="B2" s="364"/>
      <c r="C2" s="364"/>
      <c r="D2" s="364"/>
      <c r="E2" s="364"/>
      <c r="F2" s="364"/>
      <c r="G2" s="364"/>
      <c r="H2" s="364"/>
      <c r="I2" s="364"/>
      <c r="J2" s="365"/>
    </row>
    <row r="3" spans="1:10" ht="45" customHeight="1">
      <c r="A3" s="376" t="s">
        <v>161</v>
      </c>
      <c r="B3" s="378"/>
      <c r="C3" s="80" t="s">
        <v>94</v>
      </c>
      <c r="D3" s="370">
        <f>'大会申込書（男子）'!D4</f>
        <v>0</v>
      </c>
      <c r="E3" s="371"/>
      <c r="F3" s="371"/>
      <c r="G3" s="371"/>
      <c r="H3" s="371"/>
      <c r="I3" s="371"/>
      <c r="J3" s="372"/>
    </row>
    <row r="4" spans="1:10" ht="45" customHeight="1">
      <c r="A4" s="380"/>
      <c r="B4" s="381"/>
      <c r="C4" s="68" t="s">
        <v>160</v>
      </c>
      <c r="D4" s="447" t="str">
        <f>宿泊申込書!AA3</f>
        <v/>
      </c>
      <c r="E4" s="448"/>
      <c r="F4" s="448"/>
      <c r="G4" s="448"/>
      <c r="H4" s="448"/>
      <c r="I4" s="448"/>
      <c r="J4" s="449"/>
    </row>
    <row r="5" spans="1:10" ht="45" customHeight="1">
      <c r="A5" s="377"/>
      <c r="B5" s="379"/>
      <c r="C5" s="67" t="s">
        <v>159</v>
      </c>
      <c r="D5" s="373"/>
      <c r="E5" s="374"/>
      <c r="F5" s="374"/>
      <c r="G5" s="374"/>
      <c r="H5" s="374"/>
      <c r="I5" s="374"/>
      <c r="J5" s="375"/>
    </row>
    <row r="6" spans="1:10" ht="30" customHeight="1">
      <c r="A6" s="376" t="s">
        <v>158</v>
      </c>
      <c r="B6" s="378" t="s">
        <v>157</v>
      </c>
      <c r="C6" s="79" t="s">
        <v>156</v>
      </c>
      <c r="D6" s="65"/>
      <c r="E6" s="65"/>
      <c r="F6" s="65"/>
      <c r="G6" s="65"/>
      <c r="H6" s="65"/>
      <c r="I6" s="65"/>
      <c r="J6" s="64"/>
    </row>
    <row r="7" spans="1:10" ht="30" customHeight="1">
      <c r="A7" s="380"/>
      <c r="B7" s="381"/>
      <c r="C7" s="60" t="s">
        <v>155</v>
      </c>
      <c r="D7" s="78"/>
      <c r="E7" s="78"/>
      <c r="F7" s="78"/>
      <c r="G7" s="78"/>
      <c r="H7" s="78"/>
      <c r="I7" s="78"/>
      <c r="J7" s="77"/>
    </row>
    <row r="8" spans="1:10" ht="37.5" customHeight="1">
      <c r="A8" s="377"/>
      <c r="B8" s="379"/>
      <c r="C8" s="76" t="s">
        <v>154</v>
      </c>
      <c r="D8" s="57"/>
      <c r="E8" s="57"/>
      <c r="F8" s="57"/>
      <c r="G8" s="57"/>
      <c r="H8" s="57"/>
      <c r="I8" s="57"/>
      <c r="J8" s="56"/>
    </row>
    <row r="9" spans="1:10" ht="45" customHeight="1">
      <c r="A9" s="376" t="s">
        <v>153</v>
      </c>
      <c r="B9" s="378" t="s">
        <v>152</v>
      </c>
      <c r="C9" s="65"/>
      <c r="D9" s="450">
        <v>0</v>
      </c>
      <c r="E9" s="451"/>
      <c r="F9" s="451"/>
      <c r="G9" s="75" t="s">
        <v>186</v>
      </c>
      <c r="H9" s="74"/>
      <c r="I9" s="74"/>
      <c r="J9" s="73"/>
    </row>
    <row r="10" spans="1:10" ht="45" customHeight="1">
      <c r="A10" s="377"/>
      <c r="B10" s="379"/>
      <c r="C10" s="72"/>
      <c r="D10" s="452">
        <v>0</v>
      </c>
      <c r="E10" s="452"/>
      <c r="F10" s="452"/>
      <c r="G10" s="71" t="s">
        <v>150</v>
      </c>
      <c r="H10" s="70"/>
      <c r="I10" s="70" t="str">
        <f>IF(D9=0,"",(D10-D9)+1)</f>
        <v/>
      </c>
      <c r="J10" s="69" t="s">
        <v>149</v>
      </c>
    </row>
    <row r="11" spans="1:10" ht="41.25" customHeight="1">
      <c r="A11" s="376" t="s">
        <v>148</v>
      </c>
      <c r="B11" s="378" t="s">
        <v>147</v>
      </c>
      <c r="C11" s="68" t="s">
        <v>146</v>
      </c>
      <c r="D11" s="367" t="s">
        <v>145</v>
      </c>
      <c r="E11" s="368"/>
      <c r="F11" s="368"/>
      <c r="G11" s="368"/>
      <c r="H11" s="368"/>
      <c r="I11" s="368"/>
      <c r="J11" s="369"/>
    </row>
    <row r="12" spans="1:10" ht="41.25" customHeight="1">
      <c r="A12" s="377"/>
      <c r="B12" s="379"/>
      <c r="C12" s="67" t="s">
        <v>144</v>
      </c>
      <c r="D12" s="367" t="s">
        <v>140</v>
      </c>
      <c r="E12" s="368"/>
      <c r="F12" s="368"/>
      <c r="G12" s="368"/>
      <c r="H12" s="368"/>
      <c r="I12" s="368"/>
      <c r="J12" s="369"/>
    </row>
    <row r="13" spans="1:10">
      <c r="A13" s="66"/>
      <c r="B13" s="65"/>
      <c r="C13" s="65"/>
      <c r="D13" s="65"/>
      <c r="E13" s="65"/>
      <c r="F13" s="65"/>
      <c r="G13" s="65"/>
      <c r="H13" s="65"/>
      <c r="I13" s="65"/>
      <c r="J13" s="64"/>
    </row>
    <row r="14" spans="1:10" s="54" customFormat="1" ht="14.25">
      <c r="A14" s="61"/>
      <c r="B14" s="60"/>
      <c r="C14" s="60" t="s">
        <v>143</v>
      </c>
      <c r="D14" s="60"/>
      <c r="E14" s="60"/>
      <c r="F14" s="60"/>
      <c r="G14" s="60"/>
      <c r="H14" s="60"/>
      <c r="I14" s="60"/>
      <c r="J14" s="59"/>
    </row>
    <row r="15" spans="1:10" s="54" customFormat="1" ht="14.25">
      <c r="A15" s="61"/>
      <c r="B15" s="60"/>
      <c r="C15" s="60"/>
      <c r="D15" s="389" t="s">
        <v>185</v>
      </c>
      <c r="E15" s="389"/>
      <c r="F15" s="389"/>
      <c r="G15" s="60"/>
      <c r="H15" s="60"/>
      <c r="I15" s="60"/>
      <c r="J15" s="59"/>
    </row>
    <row r="16" spans="1:10" s="54" customFormat="1" ht="14.25">
      <c r="A16" s="61"/>
      <c r="B16" s="60"/>
      <c r="C16" s="60"/>
      <c r="D16" s="389"/>
      <c r="E16" s="389"/>
      <c r="F16" s="389"/>
      <c r="G16" s="60"/>
      <c r="H16" s="60"/>
      <c r="I16" s="60"/>
      <c r="J16" s="59"/>
    </row>
    <row r="17" spans="1:10" s="54" customFormat="1" ht="14.25">
      <c r="A17" s="61"/>
      <c r="B17" s="60"/>
      <c r="C17" s="60"/>
      <c r="D17" s="60"/>
      <c r="E17" s="60"/>
      <c r="F17" s="60"/>
      <c r="G17" s="60"/>
      <c r="H17" s="60"/>
      <c r="I17" s="60"/>
      <c r="J17" s="59"/>
    </row>
    <row r="18" spans="1:10" s="54" customFormat="1" ht="14.25">
      <c r="A18" s="61"/>
      <c r="B18" s="60" t="s">
        <v>142</v>
      </c>
      <c r="C18" s="60"/>
      <c r="D18" s="60"/>
      <c r="E18" s="60"/>
      <c r="F18" s="60"/>
      <c r="G18" s="60"/>
      <c r="H18" s="60"/>
      <c r="I18" s="60"/>
      <c r="J18" s="59"/>
    </row>
    <row r="19" spans="1:10" s="54" customFormat="1" ht="14.25">
      <c r="A19" s="61"/>
      <c r="B19" s="60"/>
      <c r="C19" s="60"/>
      <c r="D19" s="60"/>
      <c r="E19" s="60"/>
      <c r="F19" s="60"/>
      <c r="G19" s="60"/>
      <c r="H19" s="60"/>
      <c r="I19" s="60"/>
      <c r="J19" s="59"/>
    </row>
    <row r="20" spans="1:10" s="54" customFormat="1" ht="14.25">
      <c r="A20" s="61"/>
      <c r="B20" s="60" t="s">
        <v>141</v>
      </c>
      <c r="C20" s="60"/>
      <c r="D20" s="60"/>
      <c r="E20" s="60"/>
      <c r="F20" s="60"/>
      <c r="G20" s="60"/>
      <c r="H20" s="60"/>
      <c r="I20" s="60"/>
      <c r="J20" s="59"/>
    </row>
    <row r="21" spans="1:10" s="54" customFormat="1" ht="14.25">
      <c r="A21" s="61"/>
      <c r="B21" s="366" t="s">
        <v>140</v>
      </c>
      <c r="C21" s="366"/>
      <c r="D21" s="366"/>
      <c r="E21" s="63" t="s">
        <v>139</v>
      </c>
      <c r="F21" s="60"/>
      <c r="G21" s="60"/>
      <c r="H21" s="60"/>
      <c r="I21" s="60"/>
      <c r="J21" s="59"/>
    </row>
    <row r="22" spans="1:10" s="54" customFormat="1" ht="14.25">
      <c r="A22" s="61"/>
      <c r="B22" s="366"/>
      <c r="C22" s="366"/>
      <c r="D22" s="366"/>
      <c r="E22" s="60"/>
      <c r="F22" s="60"/>
      <c r="G22" s="60"/>
      <c r="H22" s="60"/>
      <c r="I22" s="60"/>
      <c r="J22" s="59"/>
    </row>
    <row r="23" spans="1:10" s="54" customFormat="1" ht="14.25">
      <c r="A23" s="61"/>
      <c r="B23" s="366"/>
      <c r="C23" s="366"/>
      <c r="D23" s="366"/>
      <c r="F23" s="60"/>
      <c r="G23" s="60"/>
      <c r="H23" s="60"/>
      <c r="I23" s="60"/>
      <c r="J23" s="59"/>
    </row>
    <row r="24" spans="1:10" s="54" customFormat="1" ht="14.25">
      <c r="A24" s="61"/>
      <c r="B24" s="60"/>
      <c r="C24" s="60"/>
      <c r="D24" s="60"/>
      <c r="E24" s="60"/>
      <c r="F24" s="60"/>
      <c r="G24" s="60"/>
      <c r="H24" s="60"/>
      <c r="I24" s="60"/>
      <c r="J24" s="59"/>
    </row>
    <row r="25" spans="1:10" s="54" customFormat="1" ht="14.25">
      <c r="A25" s="61"/>
      <c r="B25" s="60"/>
      <c r="C25" s="60"/>
      <c r="D25" s="60"/>
      <c r="E25" s="60"/>
      <c r="F25" s="382"/>
      <c r="G25" s="382"/>
      <c r="H25" s="382"/>
      <c r="I25" s="382"/>
      <c r="J25" s="383"/>
    </row>
    <row r="26" spans="1:10" s="54" customFormat="1" ht="14.25">
      <c r="A26" s="61"/>
      <c r="B26" s="60"/>
      <c r="C26" s="60"/>
      <c r="D26" s="60"/>
      <c r="E26" s="62" t="s">
        <v>138</v>
      </c>
      <c r="F26" s="382"/>
      <c r="G26" s="382"/>
      <c r="H26" s="382"/>
      <c r="I26" s="382"/>
      <c r="J26" s="383"/>
    </row>
    <row r="27" spans="1:10" s="54" customFormat="1" ht="14.25">
      <c r="A27" s="61"/>
      <c r="B27" s="60"/>
      <c r="C27" s="60"/>
      <c r="D27" s="60"/>
      <c r="E27" s="60"/>
      <c r="F27" s="384">
        <f>宿泊申込書!AA1</f>
        <v>0</v>
      </c>
      <c r="G27" s="384"/>
      <c r="H27" s="384"/>
      <c r="I27" s="384"/>
      <c r="J27" s="385"/>
    </row>
    <row r="28" spans="1:10" s="54" customFormat="1" ht="14.25">
      <c r="A28" s="61"/>
      <c r="B28" s="60"/>
      <c r="C28" s="60"/>
      <c r="D28" s="60"/>
      <c r="E28" s="62" t="s">
        <v>94</v>
      </c>
      <c r="F28" s="384"/>
      <c r="G28" s="384"/>
      <c r="H28" s="384"/>
      <c r="I28" s="384"/>
      <c r="J28" s="385"/>
    </row>
    <row r="29" spans="1:10" s="54" customFormat="1" ht="14.25">
      <c r="A29" s="61"/>
      <c r="B29" s="60"/>
      <c r="C29" s="60"/>
      <c r="D29" s="60"/>
      <c r="E29" s="60"/>
      <c r="F29" s="60"/>
      <c r="G29" s="60"/>
      <c r="H29" s="60"/>
      <c r="I29" s="60"/>
      <c r="J29" s="59"/>
    </row>
    <row r="30" spans="1:10" s="54" customFormat="1" ht="14.25" customHeight="1">
      <c r="A30" s="61"/>
      <c r="B30" s="60"/>
      <c r="C30" s="60"/>
      <c r="D30" s="60"/>
      <c r="E30" s="60"/>
      <c r="F30" s="60"/>
      <c r="G30" s="386" t="str">
        <f>宿泊申込書!AA2</f>
        <v/>
      </c>
      <c r="H30" s="386"/>
      <c r="I30" s="386"/>
      <c r="J30" s="59"/>
    </row>
    <row r="31" spans="1:10" s="54" customFormat="1" ht="14.25" customHeight="1">
      <c r="A31" s="61"/>
      <c r="B31" s="60"/>
      <c r="C31" s="60"/>
      <c r="D31" s="60"/>
      <c r="E31" s="62" t="s">
        <v>99</v>
      </c>
      <c r="F31" s="60"/>
      <c r="G31" s="386"/>
      <c r="H31" s="386"/>
      <c r="I31" s="386"/>
      <c r="J31" s="59"/>
    </row>
    <row r="32" spans="1:10" s="54" customFormat="1" ht="14.25">
      <c r="A32" s="61"/>
      <c r="B32" s="60"/>
      <c r="C32" s="60"/>
      <c r="D32" s="60"/>
      <c r="E32" s="60"/>
      <c r="F32" s="60"/>
      <c r="G32" s="386"/>
      <c r="H32" s="386"/>
      <c r="I32" s="386"/>
      <c r="J32" s="59" t="s">
        <v>184</v>
      </c>
    </row>
    <row r="33" spans="1:10">
      <c r="A33" s="58"/>
      <c r="B33" s="57"/>
      <c r="C33" s="57"/>
      <c r="D33" s="57"/>
      <c r="E33" s="57"/>
      <c r="F33" s="57"/>
      <c r="G33" s="57"/>
      <c r="H33" s="57"/>
      <c r="I33" s="57"/>
      <c r="J33" s="56"/>
    </row>
    <row r="34" spans="1:10" s="54" customFormat="1" ht="22.5" customHeight="1">
      <c r="A34" s="359" t="s">
        <v>136</v>
      </c>
      <c r="B34" s="359"/>
    </row>
    <row r="35" spans="1:10" s="54" customFormat="1" ht="18.75" customHeight="1">
      <c r="B35" s="55">
        <v>1</v>
      </c>
      <c r="C35" s="54" t="s">
        <v>135</v>
      </c>
    </row>
    <row r="36" spans="1:10" s="54" customFormat="1" ht="18.75" customHeight="1">
      <c r="B36" s="55">
        <v>2</v>
      </c>
      <c r="C36" s="54" t="s">
        <v>134</v>
      </c>
    </row>
    <row r="37" spans="1:10" s="54" customFormat="1" ht="18.75" customHeight="1">
      <c r="B37" s="55">
        <v>3</v>
      </c>
      <c r="C37" s="54" t="s">
        <v>133</v>
      </c>
    </row>
  </sheetData>
  <mergeCells count="23">
    <mergeCell ref="G30:I32"/>
    <mergeCell ref="A34:B34"/>
    <mergeCell ref="D15:F16"/>
    <mergeCell ref="B21:D21"/>
    <mergeCell ref="B22:D22"/>
    <mergeCell ref="B23:D23"/>
    <mergeCell ref="F25:J26"/>
    <mergeCell ref="F27:J28"/>
    <mergeCell ref="A9:A10"/>
    <mergeCell ref="B9:B10"/>
    <mergeCell ref="D9:F9"/>
    <mergeCell ref="D10:F10"/>
    <mergeCell ref="A11:A12"/>
    <mergeCell ref="B11:B12"/>
    <mergeCell ref="D11:J11"/>
    <mergeCell ref="D12:J12"/>
    <mergeCell ref="A6:A8"/>
    <mergeCell ref="B6:B8"/>
    <mergeCell ref="A1:J2"/>
    <mergeCell ref="A3:B5"/>
    <mergeCell ref="D3:J3"/>
    <mergeCell ref="D4:J4"/>
    <mergeCell ref="D5:J5"/>
  </mergeCells>
  <phoneticPr fontId="2"/>
  <conditionalFormatting sqref="D9:F9">
    <cfRule type="cellIs" dxfId="2" priority="2" operator="equal">
      <formula>0</formula>
    </cfRule>
  </conditionalFormatting>
  <conditionalFormatting sqref="D10:F10">
    <cfRule type="cellIs" dxfId="1" priority="1" operator="equal">
      <formula>0</formula>
    </cfRule>
  </conditionalFormatting>
  <pageMargins left="0.78740157480314965" right="0.78740157480314965" top="0.59055118110236227" bottom="0.59055118110236227"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28"/>
  <sheetViews>
    <sheetView workbookViewId="0">
      <selection activeCell="H22" sqref="H22"/>
    </sheetView>
  </sheetViews>
  <sheetFormatPr defaultRowHeight="13.5"/>
  <cols>
    <col min="1" max="2" width="8.5" style="53" customWidth="1"/>
    <col min="3" max="4" width="7.75" style="53" customWidth="1"/>
    <col min="5" max="5" width="7.25" style="53" bestFit="1" customWidth="1"/>
    <col min="6" max="6" width="5.625" style="53" customWidth="1"/>
    <col min="7" max="7" width="9.75" style="53" customWidth="1"/>
    <col min="8" max="8" width="5.625" style="53" customWidth="1"/>
    <col min="9" max="10" width="5" style="53" customWidth="1"/>
    <col min="11" max="12" width="10" style="53" customWidth="1"/>
    <col min="13" max="14" width="7.5" style="53" customWidth="1"/>
    <col min="15" max="15" width="9" style="53"/>
    <col min="16" max="18" width="10.625" style="53" customWidth="1"/>
    <col min="19" max="16384" width="9" style="53"/>
  </cols>
  <sheetData>
    <row r="1" spans="1:18" ht="13.5" customHeight="1" thickBot="1">
      <c r="A1" s="394" t="s">
        <v>94</v>
      </c>
      <c r="B1" s="394"/>
      <c r="C1" s="396">
        <f>'非課税申請名簿　指定'!C1</f>
        <v>0</v>
      </c>
      <c r="D1" s="396"/>
      <c r="E1" s="396"/>
      <c r="F1" s="396"/>
      <c r="G1" s="396"/>
      <c r="H1" s="97"/>
      <c r="I1" s="96"/>
      <c r="J1" s="402" t="s">
        <v>180</v>
      </c>
      <c r="K1" s="402"/>
      <c r="L1" s="402"/>
      <c r="M1" s="402"/>
      <c r="N1" s="402"/>
      <c r="O1" s="402"/>
      <c r="P1" s="96"/>
      <c r="Q1" s="96"/>
      <c r="R1" s="96"/>
    </row>
    <row r="2" spans="1:18" ht="13.5" customHeight="1">
      <c r="A2" s="395"/>
      <c r="B2" s="395"/>
      <c r="C2" s="397"/>
      <c r="D2" s="397"/>
      <c r="E2" s="397"/>
      <c r="F2" s="397"/>
      <c r="G2" s="397"/>
      <c r="H2" s="97"/>
      <c r="I2" s="96"/>
      <c r="J2" s="402"/>
      <c r="K2" s="402"/>
      <c r="L2" s="402"/>
      <c r="M2" s="402"/>
      <c r="N2" s="402"/>
      <c r="O2" s="402"/>
      <c r="P2" s="403" t="s">
        <v>179</v>
      </c>
      <c r="Q2" s="453" t="str">
        <f>IF(非課税証明書練習用!I10=1,非課税証明書練習用!D9,"")</f>
        <v/>
      </c>
      <c r="R2" s="454"/>
    </row>
    <row r="3" spans="1:18" ht="14.25" customHeight="1" thickBot="1">
      <c r="D3" s="95"/>
      <c r="E3" s="95"/>
      <c r="F3" s="95"/>
      <c r="G3" s="95"/>
      <c r="H3" s="95"/>
      <c r="I3" s="95"/>
      <c r="J3" s="95"/>
      <c r="K3" s="95"/>
      <c r="L3" s="95"/>
      <c r="M3" s="95"/>
      <c r="N3" s="95"/>
      <c r="O3" s="95"/>
      <c r="P3" s="404"/>
      <c r="Q3" s="455"/>
      <c r="R3" s="456"/>
    </row>
    <row r="4" spans="1:18" ht="22.5" customHeight="1">
      <c r="A4" s="427" t="s">
        <v>124</v>
      </c>
      <c r="B4" s="412"/>
      <c r="C4" s="407" t="s">
        <v>178</v>
      </c>
      <c r="D4" s="429"/>
      <c r="E4" s="408"/>
      <c r="F4" s="399" t="s">
        <v>177</v>
      </c>
      <c r="G4" s="94" t="s">
        <v>176</v>
      </c>
      <c r="H4" s="399" t="s">
        <v>112</v>
      </c>
      <c r="I4" s="417" t="s">
        <v>175</v>
      </c>
      <c r="J4" s="417"/>
      <c r="K4" s="417"/>
      <c r="L4" s="418"/>
      <c r="M4" s="407" t="s">
        <v>91</v>
      </c>
      <c r="N4" s="408"/>
      <c r="O4" s="411" t="s">
        <v>174</v>
      </c>
      <c r="P4" s="412"/>
      <c r="Q4" s="412"/>
      <c r="R4" s="413"/>
    </row>
    <row r="5" spans="1:18" ht="22.5" customHeight="1" thickBot="1">
      <c r="A5" s="428"/>
      <c r="B5" s="415"/>
      <c r="C5" s="409"/>
      <c r="D5" s="420"/>
      <c r="E5" s="410"/>
      <c r="F5" s="400"/>
      <c r="G5" s="93" t="s">
        <v>173</v>
      </c>
      <c r="H5" s="400"/>
      <c r="I5" s="420" t="s">
        <v>172</v>
      </c>
      <c r="J5" s="420"/>
      <c r="K5" s="405" t="s">
        <v>171</v>
      </c>
      <c r="L5" s="406"/>
      <c r="M5" s="409"/>
      <c r="N5" s="410"/>
      <c r="O5" s="414"/>
      <c r="P5" s="415"/>
      <c r="Q5" s="415"/>
      <c r="R5" s="416"/>
    </row>
    <row r="6" spans="1:18" ht="27" customHeight="1">
      <c r="A6" s="425"/>
      <c r="B6" s="426"/>
      <c r="C6" s="423"/>
      <c r="D6" s="424"/>
      <c r="E6" s="91" t="str">
        <f t="shared" ref="E6:E17" si="0">IF(OR(C6=0,C6=""),"（   歳）",INT(YEARFRAC($Q$2,C6)))</f>
        <v>（   歳）</v>
      </c>
      <c r="F6" s="90"/>
      <c r="G6" s="90"/>
      <c r="H6" s="90"/>
      <c r="I6" s="426"/>
      <c r="J6" s="426"/>
      <c r="K6" s="419"/>
      <c r="L6" s="419"/>
      <c r="M6" s="426"/>
      <c r="N6" s="426"/>
      <c r="O6" s="419"/>
      <c r="P6" s="419"/>
      <c r="Q6" s="419"/>
      <c r="R6" s="421"/>
    </row>
    <row r="7" spans="1:18" ht="27" customHeight="1">
      <c r="A7" s="401"/>
      <c r="B7" s="398"/>
      <c r="C7" s="423"/>
      <c r="D7" s="424"/>
      <c r="E7" s="91" t="str">
        <f t="shared" si="0"/>
        <v>（   歳）</v>
      </c>
      <c r="F7" s="90"/>
      <c r="G7" s="89"/>
      <c r="H7" s="89"/>
      <c r="I7" s="398"/>
      <c r="J7" s="398"/>
      <c r="K7" s="398"/>
      <c r="L7" s="398"/>
      <c r="M7" s="398"/>
      <c r="N7" s="398"/>
      <c r="O7" s="398"/>
      <c r="P7" s="398"/>
      <c r="Q7" s="398"/>
      <c r="R7" s="422"/>
    </row>
    <row r="8" spans="1:18" ht="27" customHeight="1">
      <c r="A8" s="401"/>
      <c r="B8" s="398"/>
      <c r="C8" s="423"/>
      <c r="D8" s="424"/>
      <c r="E8" s="91" t="str">
        <f t="shared" si="0"/>
        <v>（   歳）</v>
      </c>
      <c r="F8" s="90"/>
      <c r="G8" s="89"/>
      <c r="H8" s="89"/>
      <c r="I8" s="398"/>
      <c r="J8" s="398"/>
      <c r="K8" s="398"/>
      <c r="L8" s="398"/>
      <c r="M8" s="398"/>
      <c r="N8" s="398"/>
      <c r="O8" s="398"/>
      <c r="P8" s="398"/>
      <c r="Q8" s="398"/>
      <c r="R8" s="422"/>
    </row>
    <row r="9" spans="1:18" ht="27" customHeight="1">
      <c r="A9" s="401"/>
      <c r="B9" s="398"/>
      <c r="C9" s="423"/>
      <c r="D9" s="424"/>
      <c r="E9" s="91" t="str">
        <f t="shared" si="0"/>
        <v>（   歳）</v>
      </c>
      <c r="F9" s="90"/>
      <c r="G9" s="89"/>
      <c r="H9" s="89"/>
      <c r="I9" s="398"/>
      <c r="J9" s="398"/>
      <c r="K9" s="398"/>
      <c r="L9" s="398"/>
      <c r="M9" s="398"/>
      <c r="N9" s="398"/>
      <c r="O9" s="398"/>
      <c r="P9" s="398"/>
      <c r="Q9" s="398"/>
      <c r="R9" s="422"/>
    </row>
    <row r="10" spans="1:18" ht="27" customHeight="1">
      <c r="A10" s="401"/>
      <c r="B10" s="398"/>
      <c r="C10" s="423"/>
      <c r="D10" s="424"/>
      <c r="E10" s="91" t="str">
        <f t="shared" si="0"/>
        <v>（   歳）</v>
      </c>
      <c r="F10" s="90"/>
      <c r="G10" s="89"/>
      <c r="H10" s="89"/>
      <c r="I10" s="398"/>
      <c r="J10" s="398"/>
      <c r="K10" s="398"/>
      <c r="L10" s="398"/>
      <c r="M10" s="398"/>
      <c r="N10" s="398"/>
      <c r="O10" s="398"/>
      <c r="P10" s="398"/>
      <c r="Q10" s="398"/>
      <c r="R10" s="422"/>
    </row>
    <row r="11" spans="1:18" ht="27" customHeight="1">
      <c r="A11" s="401"/>
      <c r="B11" s="398"/>
      <c r="C11" s="423"/>
      <c r="D11" s="424"/>
      <c r="E11" s="91" t="str">
        <f t="shared" si="0"/>
        <v>（   歳）</v>
      </c>
      <c r="F11" s="90"/>
      <c r="G11" s="89"/>
      <c r="H11" s="89"/>
      <c r="I11" s="398"/>
      <c r="J11" s="398"/>
      <c r="K11" s="398"/>
      <c r="L11" s="398"/>
      <c r="M11" s="398"/>
      <c r="N11" s="398"/>
      <c r="O11" s="398"/>
      <c r="P11" s="398"/>
      <c r="Q11" s="398"/>
      <c r="R11" s="422"/>
    </row>
    <row r="12" spans="1:18" ht="27" customHeight="1">
      <c r="A12" s="401"/>
      <c r="B12" s="398"/>
      <c r="C12" s="423"/>
      <c r="D12" s="424"/>
      <c r="E12" s="91" t="str">
        <f t="shared" si="0"/>
        <v>（   歳）</v>
      </c>
      <c r="F12" s="90"/>
      <c r="G12" s="89"/>
      <c r="H12" s="89"/>
      <c r="I12" s="398"/>
      <c r="J12" s="398"/>
      <c r="K12" s="398"/>
      <c r="L12" s="398"/>
      <c r="M12" s="398"/>
      <c r="N12" s="398"/>
      <c r="O12" s="398"/>
      <c r="P12" s="398"/>
      <c r="Q12" s="398"/>
      <c r="R12" s="422"/>
    </row>
    <row r="13" spans="1:18" ht="27" customHeight="1">
      <c r="A13" s="401"/>
      <c r="B13" s="398"/>
      <c r="C13" s="423"/>
      <c r="D13" s="424"/>
      <c r="E13" s="91" t="str">
        <f t="shared" si="0"/>
        <v>（   歳）</v>
      </c>
      <c r="F13" s="90"/>
      <c r="G13" s="89"/>
      <c r="H13" s="89"/>
      <c r="I13" s="398"/>
      <c r="J13" s="398"/>
      <c r="K13" s="398"/>
      <c r="L13" s="398"/>
      <c r="M13" s="398"/>
      <c r="N13" s="398"/>
      <c r="O13" s="398"/>
      <c r="P13" s="398"/>
      <c r="Q13" s="398"/>
      <c r="R13" s="422"/>
    </row>
    <row r="14" spans="1:18" ht="27" customHeight="1">
      <c r="A14" s="401"/>
      <c r="B14" s="398"/>
      <c r="C14" s="423"/>
      <c r="D14" s="424"/>
      <c r="E14" s="91" t="str">
        <f t="shared" si="0"/>
        <v>（   歳）</v>
      </c>
      <c r="F14" s="90"/>
      <c r="G14" s="89"/>
      <c r="H14" s="89"/>
      <c r="I14" s="398"/>
      <c r="J14" s="398"/>
      <c r="K14" s="398"/>
      <c r="L14" s="398"/>
      <c r="M14" s="398"/>
      <c r="N14" s="398"/>
      <c r="O14" s="398"/>
      <c r="P14" s="398"/>
      <c r="Q14" s="398"/>
      <c r="R14" s="422"/>
    </row>
    <row r="15" spans="1:18" ht="27" customHeight="1">
      <c r="A15" s="401"/>
      <c r="B15" s="398"/>
      <c r="C15" s="423"/>
      <c r="D15" s="424"/>
      <c r="E15" s="91" t="str">
        <f t="shared" si="0"/>
        <v>（   歳）</v>
      </c>
      <c r="F15" s="90"/>
      <c r="G15" s="89"/>
      <c r="H15" s="89"/>
      <c r="I15" s="398"/>
      <c r="J15" s="398"/>
      <c r="K15" s="398"/>
      <c r="L15" s="398"/>
      <c r="M15" s="398"/>
      <c r="N15" s="398"/>
      <c r="O15" s="398"/>
      <c r="P15" s="398"/>
      <c r="Q15" s="398"/>
      <c r="R15" s="422"/>
    </row>
    <row r="16" spans="1:18" ht="27" customHeight="1">
      <c r="A16" s="401"/>
      <c r="B16" s="398"/>
      <c r="C16" s="423"/>
      <c r="D16" s="424"/>
      <c r="E16" s="91" t="str">
        <f t="shared" si="0"/>
        <v>（   歳）</v>
      </c>
      <c r="F16" s="90"/>
      <c r="G16" s="89"/>
      <c r="H16" s="89"/>
      <c r="I16" s="398"/>
      <c r="J16" s="398"/>
      <c r="K16" s="398"/>
      <c r="L16" s="398"/>
      <c r="M16" s="398"/>
      <c r="N16" s="398"/>
      <c r="O16" s="398"/>
      <c r="P16" s="398"/>
      <c r="Q16" s="398"/>
      <c r="R16" s="422"/>
    </row>
    <row r="17" spans="1:18" ht="27" customHeight="1" thickBot="1">
      <c r="A17" s="430"/>
      <c r="B17" s="431"/>
      <c r="C17" s="432"/>
      <c r="D17" s="433"/>
      <c r="E17" s="88" t="str">
        <f t="shared" si="0"/>
        <v>（   歳）</v>
      </c>
      <c r="F17" s="87"/>
      <c r="G17" s="86"/>
      <c r="H17" s="86"/>
      <c r="I17" s="431"/>
      <c r="J17" s="431"/>
      <c r="K17" s="431"/>
      <c r="L17" s="431"/>
      <c r="M17" s="431"/>
      <c r="N17" s="431"/>
      <c r="O17" s="431"/>
      <c r="P17" s="431"/>
      <c r="Q17" s="431"/>
      <c r="R17" s="436"/>
    </row>
    <row r="18" spans="1:18" ht="13.5" customHeight="1"/>
    <row r="19" spans="1:18" ht="18.75" customHeight="1">
      <c r="A19" s="85" t="s">
        <v>170</v>
      </c>
      <c r="B19" s="54" t="s">
        <v>169</v>
      </c>
    </row>
    <row r="20" spans="1:18" ht="18.75" customHeight="1">
      <c r="A20" s="85">
        <v>2</v>
      </c>
      <c r="B20" s="54" t="s">
        <v>168</v>
      </c>
    </row>
    <row r="21" spans="1:18" ht="18.75" customHeight="1">
      <c r="A21" s="54"/>
      <c r="B21" s="54" t="s">
        <v>167</v>
      </c>
    </row>
    <row r="22" spans="1:18" ht="18.75" customHeight="1">
      <c r="A22" s="54">
        <v>3</v>
      </c>
      <c r="B22" s="54" t="s">
        <v>166</v>
      </c>
    </row>
    <row r="23" spans="1:18" ht="18.75" customHeight="1">
      <c r="B23" s="54" t="s">
        <v>183</v>
      </c>
    </row>
    <row r="24" spans="1:18" ht="13.5" customHeight="1">
      <c r="P24" s="434"/>
      <c r="Q24" s="434"/>
      <c r="R24" s="434"/>
    </row>
    <row r="25" spans="1:18" ht="18.75" customHeight="1" thickBot="1">
      <c r="F25" s="84" t="s">
        <v>164</v>
      </c>
      <c r="G25" s="84"/>
      <c r="H25" s="84"/>
      <c r="I25" s="78"/>
      <c r="J25" s="78"/>
      <c r="K25" s="78"/>
      <c r="L25" s="78"/>
      <c r="M25" s="78"/>
      <c r="N25" s="83" t="s">
        <v>163</v>
      </c>
      <c r="O25" s="83"/>
      <c r="P25" s="435"/>
      <c r="Q25" s="435"/>
      <c r="R25" s="435"/>
    </row>
    <row r="26" spans="1:18" ht="14.25" thickTop="1"/>
    <row r="27" spans="1:18" ht="13.5" customHeight="1">
      <c r="P27" s="82"/>
      <c r="Q27" s="81"/>
      <c r="R27" s="81"/>
    </row>
    <row r="28" spans="1:18" ht="13.5" customHeight="1">
      <c r="P28" s="82"/>
      <c r="Q28" s="81"/>
      <c r="R28" s="81"/>
    </row>
  </sheetData>
  <mergeCells count="87">
    <mergeCell ref="K17:L17"/>
    <mergeCell ref="M17:N17"/>
    <mergeCell ref="P24:R25"/>
    <mergeCell ref="O17:R17"/>
    <mergeCell ref="O16:R16"/>
    <mergeCell ref="A17:B17"/>
    <mergeCell ref="C17:D17"/>
    <mergeCell ref="O14:R14"/>
    <mergeCell ref="A15:B15"/>
    <mergeCell ref="C15:D15"/>
    <mergeCell ref="I15:J15"/>
    <mergeCell ref="K15:L15"/>
    <mergeCell ref="M15:N15"/>
    <mergeCell ref="A14:B14"/>
    <mergeCell ref="A16:B16"/>
    <mergeCell ref="C16:D16"/>
    <mergeCell ref="I16:J16"/>
    <mergeCell ref="K16:L16"/>
    <mergeCell ref="M16:N16"/>
    <mergeCell ref="I17:J17"/>
    <mergeCell ref="O15:R15"/>
    <mergeCell ref="A13:B13"/>
    <mergeCell ref="C14:D14"/>
    <mergeCell ref="I14:J14"/>
    <mergeCell ref="K14:L14"/>
    <mergeCell ref="M14:N14"/>
    <mergeCell ref="A12:B12"/>
    <mergeCell ref="C12:D12"/>
    <mergeCell ref="I12:J12"/>
    <mergeCell ref="K12:L12"/>
    <mergeCell ref="M12:N12"/>
    <mergeCell ref="O11:R11"/>
    <mergeCell ref="C13:D13"/>
    <mergeCell ref="I13:J13"/>
    <mergeCell ref="K13:L13"/>
    <mergeCell ref="M13:N13"/>
    <mergeCell ref="O13:R13"/>
    <mergeCell ref="O12:R12"/>
    <mergeCell ref="K11:L11"/>
    <mergeCell ref="M11:N11"/>
    <mergeCell ref="A10:B10"/>
    <mergeCell ref="C10:D10"/>
    <mergeCell ref="I10:J10"/>
    <mergeCell ref="K10:L10"/>
    <mergeCell ref="M10:N10"/>
    <mergeCell ref="O10:R10"/>
    <mergeCell ref="A11:B11"/>
    <mergeCell ref="C11:D11"/>
    <mergeCell ref="I11:J11"/>
    <mergeCell ref="M8:N8"/>
    <mergeCell ref="O8:R8"/>
    <mergeCell ref="A9:B9"/>
    <mergeCell ref="C9:D9"/>
    <mergeCell ref="I9:J9"/>
    <mergeCell ref="K9:L9"/>
    <mergeCell ref="M9:N9"/>
    <mergeCell ref="O9:R9"/>
    <mergeCell ref="A8:B8"/>
    <mergeCell ref="C8:D8"/>
    <mergeCell ref="I8:J8"/>
    <mergeCell ref="K8:L8"/>
    <mergeCell ref="A7:B7"/>
    <mergeCell ref="C7:D7"/>
    <mergeCell ref="I7:J7"/>
    <mergeCell ref="K7:L7"/>
    <mergeCell ref="M7:N7"/>
    <mergeCell ref="O7:R7"/>
    <mergeCell ref="M4:N5"/>
    <mergeCell ref="O4:R5"/>
    <mergeCell ref="I5:J5"/>
    <mergeCell ref="K5:L5"/>
    <mergeCell ref="O6:R6"/>
    <mergeCell ref="P2:P3"/>
    <mergeCell ref="Q2:R3"/>
    <mergeCell ref="A6:B6"/>
    <mergeCell ref="C6:D6"/>
    <mergeCell ref="I6:J6"/>
    <mergeCell ref="K6:L6"/>
    <mergeCell ref="M6:N6"/>
    <mergeCell ref="A4:B5"/>
    <mergeCell ref="C4:E5"/>
    <mergeCell ref="F4:F5"/>
    <mergeCell ref="H4:H5"/>
    <mergeCell ref="I4:L4"/>
    <mergeCell ref="A1:B2"/>
    <mergeCell ref="C1:G2"/>
    <mergeCell ref="J1:O2"/>
  </mergeCells>
  <phoneticPr fontId="2"/>
  <conditionalFormatting sqref="Q2:R3">
    <cfRule type="cellIs" dxfId="0" priority="1" operator="equal">
      <formula>0</formula>
    </cfRule>
  </conditionalFormatting>
  <dataValidations count="3">
    <dataValidation type="list" allowBlank="1" showInputMessage="1" showErrorMessage="1" sqref="I6:J17">
      <formula1>"生徒手帳,保険証"</formula1>
    </dataValidation>
    <dataValidation type="list" allowBlank="1" showInputMessage="1" showErrorMessage="1" sqref="H6:H17">
      <formula1>"1,2,3"</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sqref="A1:D3"/>
    </sheetView>
  </sheetViews>
  <sheetFormatPr defaultRowHeight="13.5"/>
  <cols>
    <col min="1" max="16384" width="9" style="132"/>
  </cols>
  <sheetData>
    <row r="1" spans="1:4">
      <c r="A1" s="229" t="s">
        <v>216</v>
      </c>
      <c r="B1" s="229"/>
      <c r="C1" s="229"/>
      <c r="D1" s="229"/>
    </row>
    <row r="2" spans="1:4">
      <c r="A2" s="229"/>
      <c r="B2" s="229"/>
      <c r="C2" s="229"/>
      <c r="D2" s="229"/>
    </row>
    <row r="3" spans="1:4">
      <c r="A3" s="229"/>
      <c r="B3" s="229"/>
      <c r="C3" s="229"/>
      <c r="D3" s="229"/>
    </row>
    <row r="53" spans="4:4" ht="14.25">
      <c r="D53" s="175" t="s">
        <v>275</v>
      </c>
    </row>
    <row r="67" spans="5:5" ht="14.25">
      <c r="E67" s="176"/>
    </row>
  </sheetData>
  <mergeCells count="1">
    <mergeCell ref="A1:D3"/>
  </mergeCells>
  <phoneticPr fontId="2"/>
  <pageMargins left="0.39370078740157483" right="0.31496062992125984" top="0.74803149606299213" bottom="0.52" header="0.51181102362204722"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sqref="A1:R1"/>
    </sheetView>
  </sheetViews>
  <sheetFormatPr defaultRowHeight="13.5"/>
  <cols>
    <col min="1" max="18" width="4.5" customWidth="1"/>
  </cols>
  <sheetData>
    <row r="1" spans="1:18" ht="22.5" customHeight="1">
      <c r="A1" s="230" t="str">
        <f>大会要項!A2</f>
        <v>第３９回全国高等学校ゴルフ選手権団体の部中部地区予選</v>
      </c>
      <c r="B1" s="230"/>
      <c r="C1" s="230"/>
      <c r="D1" s="230"/>
      <c r="E1" s="230"/>
      <c r="F1" s="230"/>
      <c r="G1" s="230"/>
      <c r="H1" s="230"/>
      <c r="I1" s="230"/>
      <c r="J1" s="230"/>
      <c r="K1" s="230"/>
      <c r="L1" s="230"/>
      <c r="M1" s="230"/>
      <c r="N1" s="230"/>
      <c r="O1" s="230"/>
      <c r="P1" s="230"/>
      <c r="Q1" s="230"/>
      <c r="R1" s="230"/>
    </row>
    <row r="2" spans="1:18" ht="22.5" customHeight="1">
      <c r="A2" s="230" t="str">
        <f>大会要項!B3</f>
        <v>兼　　第４１回中部高等学校ゴルフ対抗戦　大会要項</v>
      </c>
      <c r="B2" s="230"/>
      <c r="C2" s="230"/>
      <c r="D2" s="230"/>
      <c r="E2" s="230"/>
      <c r="F2" s="230"/>
      <c r="G2" s="230"/>
      <c r="H2" s="230"/>
      <c r="I2" s="230"/>
      <c r="J2" s="230"/>
      <c r="K2" s="230"/>
      <c r="L2" s="230"/>
      <c r="M2" s="230"/>
      <c r="N2" s="230"/>
      <c r="O2" s="230"/>
      <c r="P2" s="230"/>
      <c r="Q2" s="230"/>
      <c r="R2" s="230"/>
    </row>
    <row r="3" spans="1:18" ht="45.75" customHeight="1">
      <c r="A3" s="231" t="s">
        <v>93</v>
      </c>
      <c r="B3" s="231"/>
      <c r="C3" s="231"/>
      <c r="D3" s="231"/>
      <c r="E3" s="231"/>
      <c r="F3" s="231"/>
      <c r="G3" s="231"/>
      <c r="H3" s="231"/>
      <c r="I3" s="231"/>
      <c r="J3" s="231"/>
      <c r="K3" s="231"/>
      <c r="L3" s="231"/>
      <c r="M3" s="231"/>
      <c r="N3" s="231"/>
      <c r="O3" s="231"/>
      <c r="P3" s="231"/>
      <c r="Q3" s="231"/>
      <c r="R3" s="231"/>
    </row>
    <row r="4" spans="1:18" ht="41.25" customHeight="1">
      <c r="A4" s="33"/>
      <c r="B4" s="232" t="s">
        <v>94</v>
      </c>
      <c r="C4" s="233"/>
      <c r="D4" s="234"/>
      <c r="E4" s="234"/>
      <c r="F4" s="234"/>
      <c r="G4" s="234"/>
      <c r="H4" s="234"/>
      <c r="I4" s="234"/>
      <c r="J4" s="234"/>
      <c r="K4" s="234"/>
      <c r="L4" s="235"/>
      <c r="M4" s="33"/>
      <c r="N4" s="232" t="s">
        <v>96</v>
      </c>
      <c r="O4" s="233"/>
      <c r="P4" s="236" t="s">
        <v>117</v>
      </c>
      <c r="Q4" s="237"/>
      <c r="R4" s="33"/>
    </row>
    <row r="5" spans="1:18" ht="14.25">
      <c r="A5" s="33"/>
      <c r="B5" s="33"/>
      <c r="C5" s="33"/>
      <c r="D5" s="32" t="s">
        <v>98</v>
      </c>
      <c r="E5" s="33"/>
      <c r="F5" s="33"/>
      <c r="G5" s="33"/>
      <c r="H5" s="33"/>
      <c r="I5" s="33"/>
      <c r="J5" s="33"/>
      <c r="K5" s="33"/>
      <c r="L5" s="33"/>
      <c r="M5" s="33"/>
      <c r="N5" s="33"/>
      <c r="O5" s="33"/>
      <c r="P5" s="32" t="s">
        <v>97</v>
      </c>
      <c r="Q5" s="33"/>
      <c r="R5" s="33"/>
    </row>
    <row r="6" spans="1:18" ht="8.25" customHeight="1">
      <c r="A6" s="33"/>
      <c r="B6" s="33"/>
      <c r="C6" s="33"/>
      <c r="D6" s="33"/>
      <c r="E6" s="33"/>
      <c r="F6" s="33"/>
      <c r="G6" s="33"/>
      <c r="H6" s="33"/>
      <c r="I6" s="33"/>
      <c r="J6" s="33"/>
      <c r="K6" s="33"/>
      <c r="L6" s="33"/>
      <c r="M6" s="33"/>
      <c r="N6" s="33"/>
      <c r="O6" s="33"/>
      <c r="P6" s="33"/>
      <c r="Q6" s="33"/>
      <c r="R6" s="33"/>
    </row>
    <row r="7" spans="1:18" ht="39" customHeight="1">
      <c r="A7" s="33"/>
      <c r="B7" s="33"/>
      <c r="C7" s="33"/>
      <c r="D7" s="33"/>
      <c r="E7" s="33"/>
      <c r="F7" s="33"/>
      <c r="G7" s="239" t="s">
        <v>99</v>
      </c>
      <c r="H7" s="240"/>
      <c r="I7" s="240"/>
      <c r="J7" s="241"/>
      <c r="K7" s="241"/>
      <c r="L7" s="241"/>
      <c r="M7" s="241"/>
      <c r="N7" s="241"/>
      <c r="O7" s="241"/>
      <c r="P7" s="241"/>
      <c r="Q7" s="241"/>
      <c r="R7" s="52" t="s">
        <v>100</v>
      </c>
    </row>
    <row r="8" spans="1:18" ht="8.25" customHeight="1">
      <c r="A8" s="33"/>
      <c r="B8" s="33"/>
      <c r="C8" s="33"/>
      <c r="D8" s="33"/>
      <c r="E8" s="33"/>
      <c r="F8" s="33"/>
      <c r="G8" s="33"/>
      <c r="H8" s="33"/>
      <c r="I8" s="33"/>
      <c r="J8" s="33"/>
      <c r="K8" s="33"/>
      <c r="L8" s="33"/>
      <c r="M8" s="33"/>
      <c r="N8" s="33"/>
      <c r="O8" s="33"/>
      <c r="P8" s="33"/>
      <c r="Q8" s="33"/>
      <c r="R8" s="33"/>
    </row>
    <row r="9" spans="1:18" ht="39" customHeight="1">
      <c r="A9" s="33"/>
      <c r="B9" s="33"/>
      <c r="C9" s="33"/>
      <c r="D9" s="33"/>
      <c r="E9" s="33"/>
      <c r="F9" s="33"/>
      <c r="G9" s="239" t="s">
        <v>101</v>
      </c>
      <c r="H9" s="240"/>
      <c r="I9" s="240"/>
      <c r="J9" s="241"/>
      <c r="K9" s="241"/>
      <c r="L9" s="241"/>
      <c r="M9" s="241"/>
      <c r="N9" s="241"/>
      <c r="O9" s="241"/>
      <c r="P9" s="241"/>
      <c r="Q9" s="241"/>
      <c r="R9" s="242"/>
    </row>
    <row r="10" spans="1:18" ht="6.75" customHeight="1">
      <c r="B10" s="33"/>
      <c r="C10" s="33"/>
      <c r="D10" s="33"/>
      <c r="E10" s="33"/>
      <c r="F10" s="33"/>
      <c r="G10" s="33"/>
      <c r="H10" s="33"/>
      <c r="I10" s="33"/>
      <c r="J10" s="33"/>
      <c r="K10" s="33"/>
      <c r="L10" s="33"/>
      <c r="M10" s="33"/>
      <c r="N10" s="33"/>
      <c r="O10" s="33"/>
      <c r="P10" s="33"/>
      <c r="Q10" s="33"/>
      <c r="R10" s="33"/>
    </row>
    <row r="11" spans="1:18" ht="25.5" customHeight="1">
      <c r="A11" s="33" t="s">
        <v>118</v>
      </c>
      <c r="B11" s="33"/>
      <c r="C11" s="33"/>
      <c r="D11" s="33"/>
      <c r="E11" s="33"/>
      <c r="F11" s="33"/>
      <c r="G11" s="33"/>
      <c r="H11" s="33"/>
      <c r="I11" s="33"/>
      <c r="J11" s="33"/>
      <c r="K11" s="33"/>
      <c r="L11" s="33"/>
      <c r="M11" s="33"/>
      <c r="N11" s="33"/>
      <c r="O11" s="33"/>
      <c r="P11" s="33"/>
      <c r="Q11" s="33"/>
      <c r="R11" s="33"/>
    </row>
    <row r="12" spans="1:18" ht="86.25" customHeight="1">
      <c r="A12" s="246"/>
      <c r="B12" s="247"/>
      <c r="C12" s="247"/>
      <c r="D12" s="247"/>
      <c r="E12" s="247"/>
      <c r="F12" s="247"/>
      <c r="G12" s="247"/>
      <c r="H12" s="247"/>
      <c r="I12" s="247"/>
      <c r="J12" s="247"/>
      <c r="K12" s="247"/>
      <c r="L12" s="247"/>
      <c r="M12" s="247"/>
      <c r="N12" s="247"/>
      <c r="O12" s="247"/>
      <c r="P12" s="247"/>
      <c r="Q12" s="247"/>
      <c r="R12" s="248"/>
    </row>
    <row r="13" spans="1:18" ht="6.75" customHeight="1">
      <c r="A13" s="33"/>
      <c r="B13" s="33"/>
      <c r="C13" s="33"/>
      <c r="D13" s="33"/>
      <c r="E13" s="33"/>
      <c r="F13" s="33"/>
      <c r="G13" s="33"/>
      <c r="H13" s="33"/>
      <c r="I13" s="33"/>
      <c r="J13" s="33"/>
      <c r="K13" s="33"/>
      <c r="L13" s="33"/>
      <c r="M13" s="33"/>
      <c r="N13" s="33"/>
      <c r="O13" s="33"/>
      <c r="P13" s="33"/>
      <c r="Q13" s="33"/>
      <c r="R13" s="33"/>
    </row>
    <row r="14" spans="1:18" ht="25.5" customHeight="1">
      <c r="A14" s="33" t="s">
        <v>119</v>
      </c>
      <c r="B14" s="33"/>
      <c r="C14" s="33"/>
      <c r="D14" s="33"/>
      <c r="E14" s="33"/>
      <c r="F14" s="33"/>
      <c r="G14" s="33"/>
      <c r="H14" s="33"/>
      <c r="I14" s="33"/>
      <c r="J14" s="33"/>
      <c r="K14" s="33"/>
      <c r="L14" s="33"/>
      <c r="M14" s="33"/>
      <c r="N14" s="33"/>
      <c r="O14" s="33"/>
      <c r="P14" s="33"/>
      <c r="Q14" s="33"/>
      <c r="R14" s="33"/>
    </row>
    <row r="15" spans="1:18" ht="6.75" customHeight="1">
      <c r="A15" s="38"/>
      <c r="B15" s="39"/>
      <c r="C15" s="39"/>
      <c r="D15" s="39"/>
      <c r="E15" s="39"/>
      <c r="F15" s="39"/>
      <c r="G15" s="39"/>
      <c r="H15" s="39"/>
      <c r="I15" s="39"/>
      <c r="J15" s="39"/>
      <c r="K15" s="39"/>
      <c r="L15" s="39"/>
      <c r="M15" s="39"/>
      <c r="N15" s="39"/>
      <c r="O15" s="39"/>
      <c r="P15" s="39"/>
      <c r="Q15" s="39"/>
      <c r="R15" s="40"/>
    </row>
    <row r="16" spans="1:18" ht="26.25" customHeight="1">
      <c r="A16" s="41"/>
      <c r="B16" s="249" t="s">
        <v>104</v>
      </c>
      <c r="C16" s="249"/>
      <c r="D16" s="249"/>
      <c r="E16" s="34" t="s">
        <v>105</v>
      </c>
      <c r="F16" s="238"/>
      <c r="G16" s="238"/>
      <c r="H16" s="238"/>
      <c r="I16" s="34" t="s">
        <v>106</v>
      </c>
      <c r="J16" s="238"/>
      <c r="K16" s="238"/>
      <c r="L16" s="34" t="s">
        <v>107</v>
      </c>
      <c r="M16" s="238"/>
      <c r="N16" s="238"/>
      <c r="O16" s="34" t="s">
        <v>108</v>
      </c>
      <c r="P16" s="42"/>
      <c r="Q16" s="42"/>
      <c r="R16" s="43"/>
    </row>
    <row r="17" spans="1:18" ht="26.25" customHeight="1">
      <c r="A17" s="41"/>
      <c r="B17" s="250" t="s">
        <v>102</v>
      </c>
      <c r="C17" s="250"/>
      <c r="D17" s="250"/>
      <c r="E17" s="252"/>
      <c r="F17" s="252"/>
      <c r="G17" s="252"/>
      <c r="H17" s="252"/>
      <c r="I17" s="252"/>
      <c r="J17" s="252"/>
      <c r="K17" s="35"/>
      <c r="L17" s="36"/>
      <c r="M17" s="250" t="s">
        <v>109</v>
      </c>
      <c r="N17" s="250"/>
      <c r="O17" s="238"/>
      <c r="P17" s="238"/>
      <c r="Q17" s="34" t="s">
        <v>110</v>
      </c>
      <c r="R17" s="44"/>
    </row>
    <row r="18" spans="1:18" ht="26.25" customHeight="1">
      <c r="A18" s="41"/>
      <c r="B18" s="251" t="s">
        <v>103</v>
      </c>
      <c r="C18" s="251"/>
      <c r="D18" s="251"/>
      <c r="E18" s="252"/>
      <c r="F18" s="252"/>
      <c r="G18" s="252"/>
      <c r="H18" s="252"/>
      <c r="I18" s="252"/>
      <c r="J18" s="252"/>
      <c r="K18" s="37"/>
      <c r="L18" s="253"/>
      <c r="M18" s="252"/>
      <c r="N18" s="252"/>
      <c r="O18" s="252"/>
      <c r="P18" s="252"/>
      <c r="Q18" s="252"/>
      <c r="R18" s="44"/>
    </row>
    <row r="19" spans="1:18" ht="26.25" customHeight="1">
      <c r="A19" s="41"/>
      <c r="B19" s="42"/>
      <c r="C19" s="42"/>
      <c r="D19" s="42"/>
      <c r="E19" s="252"/>
      <c r="F19" s="252"/>
      <c r="G19" s="252"/>
      <c r="H19" s="252"/>
      <c r="I19" s="252"/>
      <c r="J19" s="252"/>
      <c r="K19" s="37"/>
      <c r="L19" s="253"/>
      <c r="M19" s="252"/>
      <c r="N19" s="252"/>
      <c r="O19" s="252"/>
      <c r="P19" s="252"/>
      <c r="Q19" s="252"/>
      <c r="R19" s="44"/>
    </row>
    <row r="20" spans="1:18" ht="6.75" customHeight="1">
      <c r="A20" s="45"/>
      <c r="B20" s="46"/>
      <c r="C20" s="46"/>
      <c r="D20" s="46"/>
      <c r="E20" s="46"/>
      <c r="F20" s="46"/>
      <c r="G20" s="46"/>
      <c r="H20" s="46"/>
      <c r="I20" s="46"/>
      <c r="J20" s="46"/>
      <c r="K20" s="46"/>
      <c r="L20" s="46"/>
      <c r="M20" s="46"/>
      <c r="N20" s="46"/>
      <c r="O20" s="46"/>
      <c r="P20" s="46"/>
      <c r="Q20" s="46"/>
      <c r="R20" s="47"/>
    </row>
    <row r="21" spans="1:18" ht="6.75" customHeight="1">
      <c r="A21" s="33"/>
      <c r="B21" s="33"/>
      <c r="C21" s="33"/>
      <c r="D21" s="33"/>
      <c r="E21" s="33"/>
      <c r="F21" s="33"/>
      <c r="G21" s="33"/>
      <c r="H21" s="33"/>
      <c r="I21" s="33"/>
      <c r="J21" s="33"/>
      <c r="K21" s="33"/>
      <c r="L21" s="33"/>
      <c r="M21" s="33"/>
      <c r="N21" s="33"/>
      <c r="O21" s="33"/>
      <c r="P21" s="33"/>
      <c r="Q21" s="33"/>
      <c r="R21" s="33"/>
    </row>
    <row r="22" spans="1:18" ht="25.5" customHeight="1">
      <c r="A22" s="33" t="s">
        <v>120</v>
      </c>
      <c r="B22" s="33"/>
      <c r="C22" s="33"/>
      <c r="D22" s="33"/>
      <c r="E22" s="33"/>
      <c r="F22" s="33"/>
      <c r="G22" s="33"/>
      <c r="H22" s="33"/>
      <c r="I22" s="33"/>
      <c r="J22" s="33"/>
      <c r="K22" s="33"/>
      <c r="L22" s="33"/>
      <c r="M22" s="33"/>
      <c r="N22" s="33"/>
      <c r="O22" s="33"/>
      <c r="P22" s="33"/>
      <c r="Q22" s="33"/>
      <c r="R22" s="33"/>
    </row>
    <row r="23" spans="1:18" ht="21.75" customHeight="1">
      <c r="A23" s="51" t="s">
        <v>111</v>
      </c>
      <c r="B23" s="270" t="s">
        <v>113</v>
      </c>
      <c r="C23" s="270"/>
      <c r="D23" s="270"/>
      <c r="E23" s="270"/>
      <c r="F23" s="270"/>
      <c r="G23" s="270"/>
      <c r="H23" s="270" t="s">
        <v>112</v>
      </c>
      <c r="I23" s="271"/>
      <c r="J23" s="33"/>
      <c r="K23" s="258"/>
      <c r="L23" s="259"/>
      <c r="M23" s="259"/>
      <c r="N23" s="259"/>
      <c r="O23" s="259"/>
      <c r="P23" s="259"/>
      <c r="Q23" s="259"/>
      <c r="R23" s="260"/>
    </row>
    <row r="24" spans="1:18" ht="26.25" customHeight="1">
      <c r="A24" s="50">
        <v>1</v>
      </c>
      <c r="B24" s="243"/>
      <c r="C24" s="243"/>
      <c r="D24" s="243"/>
      <c r="E24" s="243"/>
      <c r="F24" s="243"/>
      <c r="G24" s="243"/>
      <c r="H24" s="255"/>
      <c r="I24" s="256"/>
      <c r="J24" s="33"/>
      <c r="K24" s="261"/>
      <c r="L24" s="262"/>
      <c r="M24" s="262"/>
      <c r="N24" s="262"/>
      <c r="O24" s="262"/>
      <c r="P24" s="262"/>
      <c r="Q24" s="262"/>
      <c r="R24" s="263"/>
    </row>
    <row r="25" spans="1:18" ht="26.25" customHeight="1">
      <c r="A25" s="48">
        <v>2</v>
      </c>
      <c r="B25" s="254"/>
      <c r="C25" s="254"/>
      <c r="D25" s="254"/>
      <c r="E25" s="254"/>
      <c r="F25" s="254"/>
      <c r="G25" s="254"/>
      <c r="H25" s="244"/>
      <c r="I25" s="245"/>
      <c r="J25" s="33"/>
      <c r="K25" s="261"/>
      <c r="L25" s="262"/>
      <c r="M25" s="262"/>
      <c r="N25" s="262"/>
      <c r="O25" s="262"/>
      <c r="P25" s="262"/>
      <c r="Q25" s="262"/>
      <c r="R25" s="263"/>
    </row>
    <row r="26" spans="1:18" ht="26.25" customHeight="1">
      <c r="A26" s="48">
        <v>3</v>
      </c>
      <c r="B26" s="254"/>
      <c r="C26" s="254"/>
      <c r="D26" s="254"/>
      <c r="E26" s="254"/>
      <c r="F26" s="254"/>
      <c r="G26" s="254"/>
      <c r="H26" s="244"/>
      <c r="I26" s="245"/>
      <c r="J26" s="33"/>
      <c r="K26" s="261"/>
      <c r="L26" s="262"/>
      <c r="M26" s="262"/>
      <c r="N26" s="262"/>
      <c r="O26" s="262"/>
      <c r="P26" s="262"/>
      <c r="Q26" s="262"/>
      <c r="R26" s="263"/>
    </row>
    <row r="27" spans="1:18" ht="26.25" customHeight="1">
      <c r="A27" s="48">
        <v>4</v>
      </c>
      <c r="B27" s="254"/>
      <c r="C27" s="254"/>
      <c r="D27" s="254"/>
      <c r="E27" s="254"/>
      <c r="F27" s="254"/>
      <c r="G27" s="254"/>
      <c r="H27" s="244"/>
      <c r="I27" s="245"/>
      <c r="J27" s="33"/>
      <c r="K27" s="261"/>
      <c r="L27" s="262"/>
      <c r="M27" s="262"/>
      <c r="N27" s="262"/>
      <c r="O27" s="262"/>
      <c r="P27" s="262"/>
      <c r="Q27" s="262"/>
      <c r="R27" s="263"/>
    </row>
    <row r="28" spans="1:18" ht="26.25" customHeight="1">
      <c r="A28" s="48">
        <v>5</v>
      </c>
      <c r="B28" s="254"/>
      <c r="C28" s="254"/>
      <c r="D28" s="254"/>
      <c r="E28" s="254"/>
      <c r="F28" s="254"/>
      <c r="G28" s="254"/>
      <c r="H28" s="244"/>
      <c r="I28" s="245"/>
      <c r="J28" s="33"/>
      <c r="K28" s="261"/>
      <c r="L28" s="262"/>
      <c r="M28" s="262"/>
      <c r="N28" s="262"/>
      <c r="O28" s="262"/>
      <c r="P28" s="262"/>
      <c r="Q28" s="262"/>
      <c r="R28" s="263"/>
    </row>
    <row r="29" spans="1:18" ht="26.25" customHeight="1">
      <c r="A29" s="48">
        <v>6</v>
      </c>
      <c r="B29" s="254"/>
      <c r="C29" s="254"/>
      <c r="D29" s="254"/>
      <c r="E29" s="254"/>
      <c r="F29" s="254"/>
      <c r="G29" s="254"/>
      <c r="H29" s="244"/>
      <c r="I29" s="245"/>
      <c r="J29" s="33"/>
      <c r="K29" s="261"/>
      <c r="L29" s="262"/>
      <c r="M29" s="262"/>
      <c r="N29" s="262"/>
      <c r="O29" s="262"/>
      <c r="P29" s="262"/>
      <c r="Q29" s="262"/>
      <c r="R29" s="263"/>
    </row>
    <row r="30" spans="1:18" ht="26.25" customHeight="1">
      <c r="A30" s="49">
        <v>7</v>
      </c>
      <c r="B30" s="267"/>
      <c r="C30" s="267"/>
      <c r="D30" s="267"/>
      <c r="E30" s="267"/>
      <c r="F30" s="267"/>
      <c r="G30" s="267"/>
      <c r="H30" s="268"/>
      <c r="I30" s="269"/>
      <c r="J30" s="33"/>
      <c r="K30" s="264"/>
      <c r="L30" s="265"/>
      <c r="M30" s="265"/>
      <c r="N30" s="265"/>
      <c r="O30" s="265"/>
      <c r="P30" s="265"/>
      <c r="Q30" s="265"/>
      <c r="R30" s="266"/>
    </row>
    <row r="31" spans="1:18" ht="14.25">
      <c r="A31" s="33"/>
      <c r="B31" s="33"/>
      <c r="C31" s="33"/>
      <c r="D31" s="33"/>
      <c r="E31" s="33"/>
      <c r="F31" s="33"/>
      <c r="G31" s="33"/>
      <c r="H31" s="33"/>
      <c r="I31" s="33"/>
      <c r="J31" s="33"/>
      <c r="K31" s="32" t="s">
        <v>114</v>
      </c>
      <c r="L31" s="33"/>
      <c r="M31" s="33"/>
      <c r="N31" s="33"/>
      <c r="O31" s="33"/>
      <c r="P31" s="33"/>
      <c r="Q31" s="33"/>
      <c r="R31" s="33"/>
    </row>
    <row r="32" spans="1:18" ht="6" customHeight="1">
      <c r="A32" s="33"/>
      <c r="B32" s="33"/>
      <c r="C32" s="33"/>
      <c r="D32" s="33"/>
      <c r="E32" s="33"/>
      <c r="F32" s="33"/>
      <c r="G32" s="33"/>
      <c r="H32" s="33"/>
      <c r="I32" s="33"/>
      <c r="J32" s="33"/>
      <c r="K32" s="33"/>
      <c r="L32" s="33"/>
      <c r="M32" s="33"/>
      <c r="N32" s="33"/>
      <c r="O32" s="33"/>
      <c r="P32" s="33"/>
      <c r="Q32" s="33"/>
      <c r="R32" s="33"/>
    </row>
    <row r="33" spans="1:18" ht="20.25" customHeight="1">
      <c r="A33" s="33"/>
      <c r="B33" s="257" t="s">
        <v>115</v>
      </c>
      <c r="C33" s="257"/>
      <c r="D33" s="257"/>
      <c r="E33" s="257"/>
      <c r="F33" s="257"/>
      <c r="G33" s="257"/>
      <c r="H33" s="257"/>
      <c r="I33" s="257"/>
      <c r="J33" s="257"/>
      <c r="K33" s="257"/>
      <c r="L33" s="257"/>
      <c r="M33" s="257"/>
      <c r="N33" s="257"/>
      <c r="O33" s="257"/>
      <c r="P33" s="257"/>
      <c r="Q33" s="257"/>
      <c r="R33" s="33"/>
    </row>
    <row r="34" spans="1:18" ht="20.25" customHeight="1">
      <c r="A34" s="33"/>
      <c r="B34" s="257" t="s">
        <v>116</v>
      </c>
      <c r="C34" s="257"/>
      <c r="D34" s="257"/>
      <c r="E34" s="257"/>
      <c r="F34" s="257"/>
      <c r="G34" s="257"/>
      <c r="H34" s="257"/>
      <c r="I34" s="257"/>
      <c r="J34" s="257"/>
      <c r="K34" s="257"/>
      <c r="L34" s="257"/>
      <c r="M34" s="257"/>
      <c r="N34" s="257"/>
      <c r="O34" s="257"/>
      <c r="P34" s="257"/>
      <c r="Q34" s="257"/>
      <c r="R34" s="33"/>
    </row>
    <row r="35" spans="1:18" ht="14.25">
      <c r="A35" s="33"/>
      <c r="B35" s="33"/>
      <c r="C35" s="33"/>
      <c r="D35" s="33"/>
      <c r="E35" s="33"/>
      <c r="F35" s="33"/>
      <c r="G35" s="33"/>
      <c r="H35" s="33"/>
      <c r="I35" s="33"/>
      <c r="J35" s="33"/>
      <c r="K35" s="33"/>
      <c r="L35" s="33"/>
      <c r="M35" s="33"/>
      <c r="N35" s="33"/>
      <c r="O35" s="33"/>
      <c r="P35" s="33"/>
      <c r="Q35" s="33"/>
      <c r="R35" s="33"/>
    </row>
    <row r="36" spans="1:18" ht="14.25">
      <c r="A36" s="33"/>
      <c r="B36" s="33"/>
      <c r="C36" s="33"/>
      <c r="D36" s="33"/>
      <c r="E36" s="33"/>
      <c r="F36" s="33"/>
      <c r="G36" s="33"/>
      <c r="H36" s="33"/>
      <c r="I36" s="33"/>
      <c r="J36" s="33"/>
      <c r="K36" s="33"/>
      <c r="L36" s="33"/>
      <c r="M36" s="33"/>
      <c r="N36" s="33"/>
      <c r="O36" s="33"/>
      <c r="P36" s="33"/>
      <c r="Q36" s="33"/>
      <c r="R36" s="33"/>
    </row>
    <row r="37" spans="1:18" ht="14.25">
      <c r="A37" s="33"/>
      <c r="B37" s="33"/>
      <c r="C37" s="33"/>
      <c r="D37" s="33"/>
      <c r="E37" s="33"/>
      <c r="F37" s="33"/>
      <c r="G37" s="33"/>
      <c r="H37" s="33"/>
      <c r="I37" s="33"/>
      <c r="J37" s="33"/>
      <c r="K37" s="33"/>
      <c r="L37" s="33"/>
      <c r="M37" s="33"/>
      <c r="N37" s="33"/>
      <c r="O37" s="33"/>
      <c r="P37" s="33"/>
      <c r="Q37" s="33"/>
      <c r="R37" s="33"/>
    </row>
    <row r="38" spans="1:18" ht="14.25">
      <c r="A38" s="33"/>
      <c r="B38" s="33"/>
      <c r="C38" s="33"/>
      <c r="D38" s="33"/>
      <c r="E38" s="33"/>
      <c r="F38" s="33"/>
      <c r="G38" s="33"/>
      <c r="H38" s="33"/>
      <c r="I38" s="33"/>
      <c r="J38" s="33"/>
      <c r="K38" s="33"/>
      <c r="L38" s="33"/>
      <c r="M38" s="33"/>
      <c r="N38" s="33"/>
      <c r="O38" s="33"/>
      <c r="P38" s="33"/>
      <c r="Q38" s="33"/>
      <c r="R38" s="33"/>
    </row>
    <row r="39" spans="1:18" ht="14.25">
      <c r="A39" s="33"/>
      <c r="B39" s="33"/>
      <c r="C39" s="33"/>
      <c r="D39" s="33"/>
      <c r="E39" s="33"/>
      <c r="F39" s="33"/>
      <c r="G39" s="33"/>
      <c r="H39" s="33"/>
      <c r="I39" s="33"/>
      <c r="J39" s="33"/>
      <c r="K39" s="33"/>
      <c r="L39" s="33"/>
      <c r="M39" s="33"/>
      <c r="N39" s="33"/>
      <c r="O39" s="33"/>
      <c r="P39" s="33"/>
      <c r="Q39" s="33"/>
      <c r="R39" s="33"/>
    </row>
    <row r="40" spans="1:18" ht="14.25">
      <c r="A40" s="33"/>
      <c r="B40" s="33"/>
      <c r="C40" s="33"/>
      <c r="D40" s="33"/>
      <c r="E40" s="33"/>
      <c r="F40" s="33"/>
      <c r="G40" s="33"/>
      <c r="H40" s="33"/>
      <c r="I40" s="33"/>
      <c r="J40" s="33"/>
      <c r="K40" s="33"/>
      <c r="L40" s="33"/>
      <c r="M40" s="33"/>
      <c r="N40" s="33"/>
      <c r="O40" s="33"/>
      <c r="P40" s="33"/>
      <c r="Q40" s="33"/>
      <c r="R40" s="33"/>
    </row>
    <row r="41" spans="1:18" ht="14.25">
      <c r="A41" s="33"/>
      <c r="B41" s="33"/>
      <c r="C41" s="33"/>
      <c r="D41" s="33"/>
      <c r="E41" s="33"/>
      <c r="F41" s="33"/>
      <c r="G41" s="33"/>
      <c r="H41" s="33"/>
      <c r="I41" s="33"/>
      <c r="J41" s="33"/>
      <c r="K41" s="33"/>
      <c r="L41" s="33"/>
      <c r="M41" s="33"/>
      <c r="N41" s="33"/>
      <c r="O41" s="33"/>
      <c r="P41" s="33"/>
      <c r="Q41" s="33"/>
      <c r="R41" s="33"/>
    </row>
    <row r="42" spans="1:18" ht="14.25">
      <c r="A42" s="33"/>
      <c r="B42" s="33"/>
      <c r="C42" s="33"/>
      <c r="D42" s="33"/>
      <c r="E42" s="33"/>
      <c r="F42" s="33"/>
      <c r="G42" s="33"/>
      <c r="H42" s="33"/>
      <c r="I42" s="33"/>
      <c r="J42" s="33"/>
      <c r="K42" s="33"/>
      <c r="L42" s="33"/>
      <c r="M42" s="33"/>
      <c r="N42" s="33"/>
      <c r="O42" s="33"/>
      <c r="P42" s="33"/>
      <c r="Q42" s="33"/>
      <c r="R42" s="33"/>
    </row>
    <row r="43" spans="1:18" ht="14.25">
      <c r="A43" s="33"/>
      <c r="B43" s="33"/>
      <c r="C43" s="33"/>
      <c r="D43" s="33"/>
      <c r="E43" s="33"/>
      <c r="F43" s="33"/>
      <c r="G43" s="33"/>
      <c r="H43" s="33"/>
      <c r="I43" s="33"/>
      <c r="J43" s="33"/>
      <c r="K43" s="33"/>
      <c r="L43" s="33"/>
      <c r="M43" s="33"/>
      <c r="N43" s="33"/>
      <c r="O43" s="33"/>
      <c r="P43" s="33"/>
      <c r="Q43" s="33"/>
      <c r="R43" s="33"/>
    </row>
    <row r="44" spans="1:18" ht="14.25">
      <c r="A44" s="33"/>
      <c r="B44" s="33"/>
      <c r="C44" s="33"/>
      <c r="D44" s="33"/>
      <c r="E44" s="33"/>
      <c r="F44" s="33"/>
      <c r="G44" s="33"/>
      <c r="H44" s="33"/>
      <c r="I44" s="33"/>
      <c r="J44" s="33"/>
      <c r="K44" s="33"/>
      <c r="L44" s="33"/>
      <c r="M44" s="33"/>
      <c r="N44" s="33"/>
      <c r="O44" s="33"/>
      <c r="P44" s="33"/>
      <c r="Q44" s="33"/>
      <c r="R44" s="33"/>
    </row>
    <row r="45" spans="1:18" ht="14.25">
      <c r="A45" s="33"/>
      <c r="B45" s="33"/>
      <c r="C45" s="33"/>
      <c r="D45" s="33"/>
      <c r="E45" s="33"/>
      <c r="F45" s="33"/>
      <c r="G45" s="33"/>
      <c r="H45" s="33"/>
      <c r="I45" s="33"/>
      <c r="J45" s="33"/>
      <c r="K45" s="33"/>
      <c r="L45" s="33"/>
      <c r="M45" s="33"/>
      <c r="N45" s="33"/>
      <c r="O45" s="33"/>
      <c r="P45" s="33"/>
      <c r="Q45" s="33"/>
      <c r="R45" s="33"/>
    </row>
    <row r="46" spans="1:18" ht="14.25">
      <c r="A46" s="33"/>
      <c r="B46" s="33"/>
      <c r="C46" s="33"/>
      <c r="D46" s="33"/>
      <c r="E46" s="33"/>
      <c r="F46" s="33"/>
      <c r="G46" s="33"/>
      <c r="H46" s="33"/>
      <c r="I46" s="33"/>
      <c r="J46" s="33"/>
      <c r="K46" s="33"/>
      <c r="L46" s="33"/>
      <c r="M46" s="33"/>
      <c r="N46" s="33"/>
      <c r="O46" s="33"/>
      <c r="P46" s="33"/>
      <c r="Q46" s="33"/>
      <c r="R46" s="33"/>
    </row>
    <row r="47" spans="1:18" ht="14.25">
      <c r="A47" s="33"/>
      <c r="B47" s="33"/>
      <c r="C47" s="33"/>
      <c r="D47" s="33"/>
      <c r="E47" s="33"/>
      <c r="F47" s="33"/>
      <c r="G47" s="33"/>
      <c r="H47" s="33"/>
      <c r="I47" s="33"/>
      <c r="J47" s="33"/>
      <c r="K47" s="33"/>
      <c r="L47" s="33"/>
      <c r="M47" s="33"/>
      <c r="N47" s="33"/>
      <c r="O47" s="33"/>
      <c r="P47" s="33"/>
      <c r="Q47" s="33"/>
      <c r="R47" s="33"/>
    </row>
    <row r="48" spans="1:18" ht="14.25">
      <c r="A48" s="33"/>
      <c r="B48" s="33"/>
      <c r="C48" s="33"/>
      <c r="D48" s="33"/>
      <c r="E48" s="33"/>
      <c r="F48" s="33"/>
      <c r="G48" s="33"/>
      <c r="H48" s="33"/>
      <c r="I48" s="33"/>
      <c r="J48" s="33"/>
      <c r="K48" s="33"/>
      <c r="L48" s="33"/>
      <c r="M48" s="33"/>
      <c r="N48" s="33"/>
      <c r="O48" s="33"/>
      <c r="P48" s="33"/>
      <c r="Q48" s="33"/>
      <c r="R48" s="33"/>
    </row>
    <row r="49" spans="1:18" ht="14.25">
      <c r="A49" s="33"/>
      <c r="B49" s="33"/>
      <c r="C49" s="33"/>
      <c r="D49" s="33"/>
      <c r="E49" s="33"/>
      <c r="F49" s="33"/>
      <c r="G49" s="33"/>
      <c r="H49" s="33"/>
      <c r="I49" s="33"/>
      <c r="J49" s="33"/>
      <c r="K49" s="33"/>
      <c r="L49" s="33"/>
      <c r="M49" s="33"/>
      <c r="N49" s="33"/>
      <c r="O49" s="33"/>
      <c r="P49" s="33"/>
      <c r="Q49" s="33"/>
      <c r="R49" s="33"/>
    </row>
    <row r="50" spans="1:18" ht="14.25">
      <c r="A50" s="33"/>
      <c r="B50" s="33"/>
      <c r="C50" s="33"/>
      <c r="D50" s="33"/>
      <c r="E50" s="33"/>
      <c r="F50" s="33"/>
      <c r="G50" s="33"/>
      <c r="H50" s="33"/>
      <c r="I50" s="33"/>
      <c r="J50" s="33"/>
      <c r="K50" s="33"/>
      <c r="L50" s="33"/>
      <c r="M50" s="33"/>
      <c r="N50" s="33"/>
      <c r="O50" s="33"/>
      <c r="P50" s="33"/>
      <c r="Q50" s="33"/>
      <c r="R50" s="33"/>
    </row>
    <row r="51" spans="1:18" ht="14.25">
      <c r="A51" s="33"/>
      <c r="B51" s="33"/>
      <c r="C51" s="33"/>
      <c r="D51" s="33"/>
      <c r="E51" s="33"/>
      <c r="F51" s="33"/>
      <c r="G51" s="33"/>
      <c r="H51" s="33"/>
      <c r="I51" s="33"/>
      <c r="J51" s="33"/>
      <c r="K51" s="33"/>
      <c r="L51" s="33"/>
      <c r="M51" s="33"/>
      <c r="N51" s="33"/>
      <c r="O51" s="33"/>
      <c r="P51" s="33"/>
      <c r="Q51" s="33"/>
      <c r="R51" s="33"/>
    </row>
    <row r="52" spans="1:18" ht="14.25">
      <c r="A52" s="33"/>
      <c r="B52" s="33"/>
      <c r="C52" s="33"/>
      <c r="D52" s="33"/>
      <c r="E52" s="33"/>
      <c r="F52" s="33"/>
      <c r="G52" s="33"/>
      <c r="H52" s="33"/>
      <c r="I52" s="33"/>
      <c r="J52" s="33"/>
      <c r="K52" s="33"/>
      <c r="L52" s="33"/>
      <c r="M52" s="33"/>
      <c r="N52" s="33"/>
      <c r="O52" s="33"/>
      <c r="P52" s="33"/>
      <c r="Q52" s="33"/>
      <c r="R52" s="33"/>
    </row>
    <row r="53" spans="1:18" ht="14.25">
      <c r="A53" s="33"/>
      <c r="B53" s="33"/>
      <c r="C53" s="33"/>
      <c r="D53" s="33"/>
      <c r="E53" s="33"/>
      <c r="F53" s="33"/>
      <c r="G53" s="33"/>
      <c r="H53" s="33"/>
      <c r="I53" s="33"/>
      <c r="J53" s="33"/>
      <c r="K53" s="33"/>
      <c r="L53" s="33"/>
      <c r="M53" s="33"/>
      <c r="N53" s="33"/>
      <c r="O53" s="33"/>
      <c r="P53" s="33"/>
      <c r="Q53" s="33"/>
      <c r="R53" s="33"/>
    </row>
    <row r="54" spans="1:18" ht="14.25">
      <c r="A54" s="33"/>
      <c r="B54" s="33"/>
      <c r="C54" s="33"/>
      <c r="D54" s="33"/>
      <c r="E54" s="33"/>
      <c r="F54" s="33"/>
      <c r="G54" s="33"/>
      <c r="H54" s="33"/>
      <c r="I54" s="33"/>
      <c r="J54" s="33"/>
      <c r="K54" s="33"/>
      <c r="L54" s="33"/>
      <c r="M54" s="33"/>
      <c r="N54" s="33"/>
      <c r="O54" s="33"/>
      <c r="P54" s="33"/>
      <c r="Q54" s="33"/>
      <c r="R54" s="33"/>
    </row>
    <row r="55" spans="1:18" ht="14.25">
      <c r="A55" s="33"/>
      <c r="B55" s="33"/>
      <c r="C55" s="33"/>
      <c r="D55" s="33"/>
      <c r="E55" s="33"/>
      <c r="F55" s="33"/>
      <c r="G55" s="33"/>
      <c r="H55" s="33"/>
      <c r="I55" s="33"/>
      <c r="J55" s="33"/>
      <c r="K55" s="33"/>
      <c r="L55" s="33"/>
      <c r="M55" s="33"/>
      <c r="N55" s="33"/>
      <c r="O55" s="33"/>
      <c r="P55" s="33"/>
      <c r="Q55" s="33"/>
      <c r="R55" s="33"/>
    </row>
  </sheetData>
  <mergeCells count="44">
    <mergeCell ref="H24:I24"/>
    <mergeCell ref="E17:J17"/>
    <mergeCell ref="B34:Q34"/>
    <mergeCell ref="K23:R30"/>
    <mergeCell ref="B29:G29"/>
    <mergeCell ref="H29:I29"/>
    <mergeCell ref="B30:G30"/>
    <mergeCell ref="H30:I30"/>
    <mergeCell ref="B33:Q33"/>
    <mergeCell ref="B26:G26"/>
    <mergeCell ref="H26:I26"/>
    <mergeCell ref="B27:G27"/>
    <mergeCell ref="B28:G28"/>
    <mergeCell ref="H28:I28"/>
    <mergeCell ref="B23:G23"/>
    <mergeCell ref="H23:I23"/>
    <mergeCell ref="B24:G24"/>
    <mergeCell ref="H27:I27"/>
    <mergeCell ref="A12:R12"/>
    <mergeCell ref="B16:D16"/>
    <mergeCell ref="B17:D17"/>
    <mergeCell ref="B18:D18"/>
    <mergeCell ref="F16:H16"/>
    <mergeCell ref="J16:K16"/>
    <mergeCell ref="M16:N16"/>
    <mergeCell ref="M17:N17"/>
    <mergeCell ref="E18:J18"/>
    <mergeCell ref="L18:Q18"/>
    <mergeCell ref="B25:G25"/>
    <mergeCell ref="H25:I25"/>
    <mergeCell ref="E19:J19"/>
    <mergeCell ref="L19:Q19"/>
    <mergeCell ref="O17:P17"/>
    <mergeCell ref="G7:I7"/>
    <mergeCell ref="J7:Q7"/>
    <mergeCell ref="G9:I9"/>
    <mergeCell ref="J9:R9"/>
    <mergeCell ref="A1:R1"/>
    <mergeCell ref="A2:R2"/>
    <mergeCell ref="A3:R3"/>
    <mergeCell ref="B4:C4"/>
    <mergeCell ref="D4:L4"/>
    <mergeCell ref="N4:O4"/>
    <mergeCell ref="P4:Q4"/>
  </mergeCells>
  <phoneticPr fontId="2"/>
  <dataValidations count="2">
    <dataValidation type="list" allowBlank="1" showInputMessage="1" showErrorMessage="1" sqref="P4:Q4">
      <formula1>"男,女"</formula1>
    </dataValidation>
    <dataValidation type="list" allowBlank="1" showInputMessage="1" showErrorMessage="1" sqref="H24:I30">
      <formula1>"1,2,3"</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55"/>
  <sheetViews>
    <sheetView workbookViewId="0">
      <selection activeCell="H22" sqref="H22"/>
    </sheetView>
  </sheetViews>
  <sheetFormatPr defaultRowHeight="13.5"/>
  <cols>
    <col min="1" max="18" width="4.5" customWidth="1"/>
  </cols>
  <sheetData>
    <row r="1" spans="1:18" ht="22.5" customHeight="1">
      <c r="A1" s="230" t="str">
        <f>大会要項!A2</f>
        <v>第３９回全国高等学校ゴルフ選手権団体の部中部地区予選</v>
      </c>
      <c r="B1" s="230"/>
      <c r="C1" s="230"/>
      <c r="D1" s="230"/>
      <c r="E1" s="230"/>
      <c r="F1" s="230"/>
      <c r="G1" s="230"/>
      <c r="H1" s="230"/>
      <c r="I1" s="230"/>
      <c r="J1" s="230"/>
      <c r="K1" s="230"/>
      <c r="L1" s="230"/>
      <c r="M1" s="230"/>
      <c r="N1" s="230"/>
      <c r="O1" s="230"/>
      <c r="P1" s="230"/>
      <c r="Q1" s="230"/>
      <c r="R1" s="230"/>
    </row>
    <row r="2" spans="1:18" ht="22.5" customHeight="1">
      <c r="A2" s="230" t="str">
        <f>大会要項!B3</f>
        <v>兼　　第４１回中部高等学校ゴルフ対抗戦　大会要項</v>
      </c>
      <c r="B2" s="230"/>
      <c r="C2" s="230"/>
      <c r="D2" s="230"/>
      <c r="E2" s="230"/>
      <c r="F2" s="230"/>
      <c r="G2" s="230"/>
      <c r="H2" s="230"/>
      <c r="I2" s="230"/>
      <c r="J2" s="230"/>
      <c r="K2" s="230"/>
      <c r="L2" s="230"/>
      <c r="M2" s="230"/>
      <c r="N2" s="230"/>
      <c r="O2" s="230"/>
      <c r="P2" s="230"/>
      <c r="Q2" s="230"/>
      <c r="R2" s="230"/>
    </row>
    <row r="3" spans="1:18" ht="45.75" customHeight="1">
      <c r="A3" s="231" t="s">
        <v>93</v>
      </c>
      <c r="B3" s="231"/>
      <c r="C3" s="231"/>
      <c r="D3" s="231"/>
      <c r="E3" s="231"/>
      <c r="F3" s="231"/>
      <c r="G3" s="231"/>
      <c r="H3" s="231"/>
      <c r="I3" s="231"/>
      <c r="J3" s="231"/>
      <c r="K3" s="231"/>
      <c r="L3" s="231"/>
      <c r="M3" s="231"/>
      <c r="N3" s="231"/>
      <c r="O3" s="231"/>
      <c r="P3" s="231"/>
      <c r="Q3" s="231"/>
      <c r="R3" s="231"/>
    </row>
    <row r="4" spans="1:18" ht="41.25" customHeight="1">
      <c r="A4" s="33"/>
      <c r="B4" s="232" t="s">
        <v>94</v>
      </c>
      <c r="C4" s="233"/>
      <c r="D4" s="272">
        <f>'大会申込書（男子）'!D4</f>
        <v>0</v>
      </c>
      <c r="E4" s="272"/>
      <c r="F4" s="272"/>
      <c r="G4" s="272"/>
      <c r="H4" s="272"/>
      <c r="I4" s="272"/>
      <c r="J4" s="272"/>
      <c r="K4" s="272"/>
      <c r="L4" s="273"/>
      <c r="M4" s="33"/>
      <c r="N4" s="232" t="s">
        <v>96</v>
      </c>
      <c r="O4" s="233"/>
      <c r="P4" s="236" t="s">
        <v>126</v>
      </c>
      <c r="Q4" s="237"/>
      <c r="R4" s="33"/>
    </row>
    <row r="5" spans="1:18" ht="14.25">
      <c r="A5" s="33"/>
      <c r="B5" s="33"/>
      <c r="C5" s="33"/>
      <c r="D5" s="32" t="s">
        <v>98</v>
      </c>
      <c r="E5" s="33"/>
      <c r="F5" s="33"/>
      <c r="G5" s="33"/>
      <c r="H5" s="33"/>
      <c r="I5" s="33"/>
      <c r="J5" s="33"/>
      <c r="K5" s="33"/>
      <c r="L5" s="33"/>
      <c r="M5" s="33"/>
      <c r="N5" s="33"/>
      <c r="O5" s="33"/>
      <c r="P5" s="32" t="s">
        <v>97</v>
      </c>
      <c r="Q5" s="33"/>
      <c r="R5" s="33"/>
    </row>
    <row r="6" spans="1:18" ht="8.25" customHeight="1">
      <c r="A6" s="33"/>
      <c r="B6" s="33"/>
      <c r="C6" s="33"/>
      <c r="D6" s="33"/>
      <c r="E6" s="33"/>
      <c r="F6" s="33"/>
      <c r="G6" s="33"/>
      <c r="H6" s="33"/>
      <c r="I6" s="33"/>
      <c r="J6" s="33"/>
      <c r="K6" s="33"/>
      <c r="L6" s="33"/>
      <c r="M6" s="33"/>
      <c r="N6" s="33"/>
      <c r="O6" s="33"/>
      <c r="P6" s="33"/>
      <c r="Q6" s="33"/>
      <c r="R6" s="33"/>
    </row>
    <row r="7" spans="1:18" ht="39" customHeight="1">
      <c r="A7" s="33"/>
      <c r="B7" s="33"/>
      <c r="C7" s="33"/>
      <c r="D7" s="33"/>
      <c r="E7" s="33"/>
      <c r="F7" s="33"/>
      <c r="G7" s="239" t="s">
        <v>99</v>
      </c>
      <c r="H7" s="240"/>
      <c r="I7" s="240"/>
      <c r="J7" s="274" t="str">
        <f>IF(B24="","",'大会申込書（男子）'!J7:Q7)</f>
        <v/>
      </c>
      <c r="K7" s="274"/>
      <c r="L7" s="274"/>
      <c r="M7" s="274"/>
      <c r="N7" s="274"/>
      <c r="O7" s="274"/>
      <c r="P7" s="274"/>
      <c r="Q7" s="274"/>
      <c r="R7" s="52" t="s">
        <v>100</v>
      </c>
    </row>
    <row r="8" spans="1:18" ht="8.25" customHeight="1">
      <c r="A8" s="33"/>
      <c r="B8" s="33"/>
      <c r="C8" s="33"/>
      <c r="D8" s="33"/>
      <c r="E8" s="33"/>
      <c r="F8" s="33"/>
      <c r="G8" s="33"/>
      <c r="H8" s="33"/>
      <c r="I8" s="33"/>
      <c r="J8" s="33"/>
      <c r="K8" s="33"/>
      <c r="L8" s="33"/>
      <c r="M8" s="33"/>
      <c r="N8" s="33"/>
      <c r="O8" s="33"/>
      <c r="P8" s="33"/>
      <c r="Q8" s="33"/>
      <c r="R8" s="33"/>
    </row>
    <row r="9" spans="1:18" ht="39" customHeight="1">
      <c r="A9" s="33"/>
      <c r="B9" s="33"/>
      <c r="C9" s="33"/>
      <c r="D9" s="33"/>
      <c r="E9" s="33"/>
      <c r="F9" s="33"/>
      <c r="G9" s="239" t="s">
        <v>101</v>
      </c>
      <c r="H9" s="240"/>
      <c r="I9" s="240"/>
      <c r="J9" s="241"/>
      <c r="K9" s="241"/>
      <c r="L9" s="241"/>
      <c r="M9" s="241"/>
      <c r="N9" s="241"/>
      <c r="O9" s="241"/>
      <c r="P9" s="241"/>
      <c r="Q9" s="241"/>
      <c r="R9" s="242"/>
    </row>
    <row r="10" spans="1:18" ht="6.75" customHeight="1">
      <c r="B10" s="33"/>
      <c r="C10" s="33"/>
      <c r="D10" s="33"/>
      <c r="E10" s="33"/>
      <c r="F10" s="33"/>
      <c r="G10" s="33"/>
      <c r="H10" s="33"/>
      <c r="I10" s="33"/>
      <c r="J10" s="33"/>
      <c r="K10" s="33"/>
      <c r="L10" s="33"/>
      <c r="M10" s="33"/>
      <c r="N10" s="33"/>
      <c r="O10" s="33"/>
      <c r="P10" s="33"/>
      <c r="Q10" s="33"/>
      <c r="R10" s="33"/>
    </row>
    <row r="11" spans="1:18" ht="25.5" customHeight="1">
      <c r="A11" s="33" t="s">
        <v>118</v>
      </c>
      <c r="B11" s="33"/>
      <c r="C11" s="33"/>
      <c r="D11" s="33"/>
      <c r="E11" s="33"/>
      <c r="F11" s="33"/>
      <c r="G11" s="33"/>
      <c r="H11" s="33"/>
      <c r="I11" s="33"/>
      <c r="J11" s="33"/>
      <c r="K11" s="33"/>
      <c r="L11" s="33"/>
      <c r="M11" s="33"/>
      <c r="N11" s="33"/>
      <c r="O11" s="33"/>
      <c r="P11" s="33"/>
      <c r="Q11" s="33"/>
      <c r="R11" s="33"/>
    </row>
    <row r="12" spans="1:18" ht="86.25" customHeight="1">
      <c r="A12" s="246"/>
      <c r="B12" s="247"/>
      <c r="C12" s="247"/>
      <c r="D12" s="247"/>
      <c r="E12" s="247"/>
      <c r="F12" s="247"/>
      <c r="G12" s="247"/>
      <c r="H12" s="247"/>
      <c r="I12" s="247"/>
      <c r="J12" s="247"/>
      <c r="K12" s="247"/>
      <c r="L12" s="247"/>
      <c r="M12" s="247"/>
      <c r="N12" s="247"/>
      <c r="O12" s="247"/>
      <c r="P12" s="247"/>
      <c r="Q12" s="247"/>
      <c r="R12" s="248"/>
    </row>
    <row r="13" spans="1:18" ht="6.75" customHeight="1">
      <c r="A13" s="33"/>
      <c r="B13" s="33"/>
      <c r="C13" s="33"/>
      <c r="D13" s="33"/>
      <c r="E13" s="33"/>
      <c r="F13" s="33"/>
      <c r="G13" s="33"/>
      <c r="H13" s="33"/>
      <c r="I13" s="33"/>
      <c r="J13" s="33"/>
      <c r="K13" s="33"/>
      <c r="L13" s="33"/>
      <c r="M13" s="33"/>
      <c r="N13" s="33"/>
      <c r="O13" s="33"/>
      <c r="P13" s="33"/>
      <c r="Q13" s="33"/>
      <c r="R13" s="33"/>
    </row>
    <row r="14" spans="1:18" ht="25.5" customHeight="1">
      <c r="A14" s="33" t="s">
        <v>119</v>
      </c>
      <c r="B14" s="33"/>
      <c r="C14" s="33"/>
      <c r="D14" s="33"/>
      <c r="E14" s="33"/>
      <c r="F14" s="33"/>
      <c r="G14" s="33"/>
      <c r="H14" s="33"/>
      <c r="I14" s="33"/>
      <c r="J14" s="33"/>
      <c r="K14" s="33"/>
      <c r="L14" s="33"/>
      <c r="M14" s="33"/>
      <c r="N14" s="33"/>
      <c r="O14" s="33"/>
      <c r="P14" s="33"/>
      <c r="Q14" s="33"/>
      <c r="R14" s="33"/>
    </row>
    <row r="15" spans="1:18" ht="6.75" customHeight="1">
      <c r="A15" s="38"/>
      <c r="B15" s="39"/>
      <c r="C15" s="39"/>
      <c r="D15" s="39"/>
      <c r="E15" s="39"/>
      <c r="F15" s="39"/>
      <c r="G15" s="39"/>
      <c r="H15" s="39"/>
      <c r="I15" s="39"/>
      <c r="J15" s="39"/>
      <c r="K15" s="39"/>
      <c r="L15" s="39"/>
      <c r="M15" s="39"/>
      <c r="N15" s="39"/>
      <c r="O15" s="39"/>
      <c r="P15" s="39"/>
      <c r="Q15" s="39"/>
      <c r="R15" s="40"/>
    </row>
    <row r="16" spans="1:18" ht="26.25" customHeight="1">
      <c r="A16" s="41"/>
      <c r="B16" s="249" t="s">
        <v>104</v>
      </c>
      <c r="C16" s="249"/>
      <c r="D16" s="249"/>
      <c r="E16" s="34" t="s">
        <v>105</v>
      </c>
      <c r="F16" s="238"/>
      <c r="G16" s="238"/>
      <c r="H16" s="238"/>
      <c r="I16" s="34" t="s">
        <v>106</v>
      </c>
      <c r="J16" s="238"/>
      <c r="K16" s="238"/>
      <c r="L16" s="34" t="s">
        <v>107</v>
      </c>
      <c r="M16" s="238"/>
      <c r="N16" s="238"/>
      <c r="O16" s="34" t="s">
        <v>108</v>
      </c>
      <c r="P16" s="42"/>
      <c r="Q16" s="42"/>
      <c r="R16" s="43"/>
    </row>
    <row r="17" spans="1:18" ht="26.25" customHeight="1">
      <c r="A17" s="41"/>
      <c r="B17" s="250" t="s">
        <v>102</v>
      </c>
      <c r="C17" s="250"/>
      <c r="D17" s="250"/>
      <c r="E17" s="252"/>
      <c r="F17" s="252"/>
      <c r="G17" s="252"/>
      <c r="H17" s="252"/>
      <c r="I17" s="252"/>
      <c r="J17" s="252"/>
      <c r="K17" s="35"/>
      <c r="L17" s="36"/>
      <c r="M17" s="250" t="s">
        <v>109</v>
      </c>
      <c r="N17" s="250"/>
      <c r="O17" s="238"/>
      <c r="P17" s="238"/>
      <c r="Q17" s="34" t="s">
        <v>110</v>
      </c>
      <c r="R17" s="44"/>
    </row>
    <row r="18" spans="1:18" ht="26.25" customHeight="1">
      <c r="A18" s="41"/>
      <c r="B18" s="251" t="s">
        <v>103</v>
      </c>
      <c r="C18" s="251"/>
      <c r="D18" s="251"/>
      <c r="E18" s="252"/>
      <c r="F18" s="252"/>
      <c r="G18" s="252"/>
      <c r="H18" s="252"/>
      <c r="I18" s="252"/>
      <c r="J18" s="252"/>
      <c r="K18" s="37"/>
      <c r="L18" s="253"/>
      <c r="M18" s="252"/>
      <c r="N18" s="252"/>
      <c r="O18" s="252"/>
      <c r="P18" s="252"/>
      <c r="Q18" s="252"/>
      <c r="R18" s="44"/>
    </row>
    <row r="19" spans="1:18" ht="26.25" customHeight="1">
      <c r="A19" s="41"/>
      <c r="B19" s="42"/>
      <c r="C19" s="42"/>
      <c r="D19" s="42"/>
      <c r="E19" s="252"/>
      <c r="F19" s="252"/>
      <c r="G19" s="252"/>
      <c r="H19" s="252"/>
      <c r="I19" s="252"/>
      <c r="J19" s="252"/>
      <c r="K19" s="37"/>
      <c r="L19" s="253"/>
      <c r="M19" s="252"/>
      <c r="N19" s="252"/>
      <c r="O19" s="252"/>
      <c r="P19" s="252"/>
      <c r="Q19" s="252"/>
      <c r="R19" s="44"/>
    </row>
    <row r="20" spans="1:18" ht="6.75" customHeight="1">
      <c r="A20" s="45"/>
      <c r="B20" s="46"/>
      <c r="C20" s="46"/>
      <c r="D20" s="46"/>
      <c r="E20" s="46"/>
      <c r="F20" s="46"/>
      <c r="G20" s="46"/>
      <c r="H20" s="46"/>
      <c r="I20" s="46"/>
      <c r="J20" s="46"/>
      <c r="K20" s="46"/>
      <c r="L20" s="46"/>
      <c r="M20" s="46"/>
      <c r="N20" s="46"/>
      <c r="O20" s="46"/>
      <c r="P20" s="46"/>
      <c r="Q20" s="46"/>
      <c r="R20" s="47"/>
    </row>
    <row r="21" spans="1:18" ht="6.75" customHeight="1">
      <c r="A21" s="33"/>
      <c r="B21" s="33"/>
      <c r="C21" s="33"/>
      <c r="D21" s="33"/>
      <c r="E21" s="33"/>
      <c r="F21" s="33"/>
      <c r="G21" s="33"/>
      <c r="H21" s="33"/>
      <c r="I21" s="33"/>
      <c r="J21" s="33"/>
      <c r="K21" s="33"/>
      <c r="L21" s="33"/>
      <c r="M21" s="33"/>
      <c r="N21" s="33"/>
      <c r="O21" s="33"/>
      <c r="P21" s="33"/>
      <c r="Q21" s="33"/>
      <c r="R21" s="33"/>
    </row>
    <row r="22" spans="1:18" ht="25.5" customHeight="1">
      <c r="A22" s="33" t="s">
        <v>120</v>
      </c>
      <c r="B22" s="33"/>
      <c r="C22" s="33"/>
      <c r="D22" s="33"/>
      <c r="E22" s="33"/>
      <c r="F22" s="33"/>
      <c r="G22" s="33"/>
      <c r="H22" s="33"/>
      <c r="I22" s="33"/>
      <c r="J22" s="33"/>
      <c r="K22" s="33"/>
      <c r="L22" s="33"/>
      <c r="M22" s="33"/>
      <c r="N22" s="33"/>
      <c r="O22" s="33"/>
      <c r="P22" s="33"/>
      <c r="Q22" s="33"/>
      <c r="R22" s="33"/>
    </row>
    <row r="23" spans="1:18" ht="21.75" customHeight="1">
      <c r="A23" s="51" t="s">
        <v>111</v>
      </c>
      <c r="B23" s="270" t="s">
        <v>113</v>
      </c>
      <c r="C23" s="270"/>
      <c r="D23" s="270"/>
      <c r="E23" s="270"/>
      <c r="F23" s="270"/>
      <c r="G23" s="270"/>
      <c r="H23" s="270" t="s">
        <v>112</v>
      </c>
      <c r="I23" s="271"/>
      <c r="J23" s="33"/>
      <c r="K23" s="258"/>
      <c r="L23" s="259"/>
      <c r="M23" s="259"/>
      <c r="N23" s="259"/>
      <c r="O23" s="259"/>
      <c r="P23" s="259"/>
      <c r="Q23" s="259"/>
      <c r="R23" s="260"/>
    </row>
    <row r="24" spans="1:18" ht="26.25" customHeight="1">
      <c r="A24" s="50">
        <v>1</v>
      </c>
      <c r="B24" s="243"/>
      <c r="C24" s="243"/>
      <c r="D24" s="243"/>
      <c r="E24" s="243"/>
      <c r="F24" s="243"/>
      <c r="G24" s="243"/>
      <c r="H24" s="255"/>
      <c r="I24" s="256"/>
      <c r="J24" s="33"/>
      <c r="K24" s="261"/>
      <c r="L24" s="262"/>
      <c r="M24" s="262"/>
      <c r="N24" s="262"/>
      <c r="O24" s="262"/>
      <c r="P24" s="262"/>
      <c r="Q24" s="262"/>
      <c r="R24" s="263"/>
    </row>
    <row r="25" spans="1:18" ht="26.25" customHeight="1">
      <c r="A25" s="48">
        <v>2</v>
      </c>
      <c r="B25" s="254"/>
      <c r="C25" s="254"/>
      <c r="D25" s="254"/>
      <c r="E25" s="254"/>
      <c r="F25" s="254"/>
      <c r="G25" s="254"/>
      <c r="H25" s="244"/>
      <c r="I25" s="245"/>
      <c r="J25" s="33"/>
      <c r="K25" s="261"/>
      <c r="L25" s="262"/>
      <c r="M25" s="262"/>
      <c r="N25" s="262"/>
      <c r="O25" s="262"/>
      <c r="P25" s="262"/>
      <c r="Q25" s="262"/>
      <c r="R25" s="263"/>
    </row>
    <row r="26" spans="1:18" ht="26.25" customHeight="1">
      <c r="A26" s="48">
        <v>3</v>
      </c>
      <c r="B26" s="254"/>
      <c r="C26" s="254"/>
      <c r="D26" s="254"/>
      <c r="E26" s="254"/>
      <c r="F26" s="254"/>
      <c r="G26" s="254"/>
      <c r="H26" s="244"/>
      <c r="I26" s="245"/>
      <c r="J26" s="33"/>
      <c r="K26" s="261"/>
      <c r="L26" s="262"/>
      <c r="M26" s="262"/>
      <c r="N26" s="262"/>
      <c r="O26" s="262"/>
      <c r="P26" s="262"/>
      <c r="Q26" s="262"/>
      <c r="R26" s="263"/>
    </row>
    <row r="27" spans="1:18" ht="26.25" customHeight="1">
      <c r="A27" s="48">
        <v>4</v>
      </c>
      <c r="B27" s="254"/>
      <c r="C27" s="254"/>
      <c r="D27" s="254"/>
      <c r="E27" s="254"/>
      <c r="F27" s="254"/>
      <c r="G27" s="254"/>
      <c r="H27" s="244"/>
      <c r="I27" s="245"/>
      <c r="J27" s="33"/>
      <c r="K27" s="261"/>
      <c r="L27" s="262"/>
      <c r="M27" s="262"/>
      <c r="N27" s="262"/>
      <c r="O27" s="262"/>
      <c r="P27" s="262"/>
      <c r="Q27" s="262"/>
      <c r="R27" s="263"/>
    </row>
    <row r="28" spans="1:18" ht="26.25" customHeight="1">
      <c r="A28" s="48">
        <v>5</v>
      </c>
      <c r="B28" s="254"/>
      <c r="C28" s="254"/>
      <c r="D28" s="254"/>
      <c r="E28" s="254"/>
      <c r="F28" s="254"/>
      <c r="G28" s="254"/>
      <c r="H28" s="244"/>
      <c r="I28" s="245"/>
      <c r="J28" s="33"/>
      <c r="K28" s="261"/>
      <c r="L28" s="262"/>
      <c r="M28" s="262"/>
      <c r="N28" s="262"/>
      <c r="O28" s="262"/>
      <c r="P28" s="262"/>
      <c r="Q28" s="262"/>
      <c r="R28" s="263"/>
    </row>
    <row r="29" spans="1:18" ht="26.25" customHeight="1">
      <c r="A29" s="48">
        <v>6</v>
      </c>
      <c r="B29" s="254"/>
      <c r="C29" s="254"/>
      <c r="D29" s="254"/>
      <c r="E29" s="254"/>
      <c r="F29" s="254"/>
      <c r="G29" s="254"/>
      <c r="H29" s="244"/>
      <c r="I29" s="245"/>
      <c r="J29" s="33"/>
      <c r="K29" s="261"/>
      <c r="L29" s="262"/>
      <c r="M29" s="262"/>
      <c r="N29" s="262"/>
      <c r="O29" s="262"/>
      <c r="P29" s="262"/>
      <c r="Q29" s="262"/>
      <c r="R29" s="263"/>
    </row>
    <row r="30" spans="1:18" ht="26.25" customHeight="1">
      <c r="A30" s="49">
        <v>7</v>
      </c>
      <c r="B30" s="267"/>
      <c r="C30" s="267"/>
      <c r="D30" s="267"/>
      <c r="E30" s="267"/>
      <c r="F30" s="267"/>
      <c r="G30" s="267"/>
      <c r="H30" s="268"/>
      <c r="I30" s="269"/>
      <c r="J30" s="33"/>
      <c r="K30" s="264"/>
      <c r="L30" s="265"/>
      <c r="M30" s="265"/>
      <c r="N30" s="265"/>
      <c r="O30" s="265"/>
      <c r="P30" s="265"/>
      <c r="Q30" s="265"/>
      <c r="R30" s="266"/>
    </row>
    <row r="31" spans="1:18" ht="14.25">
      <c r="A31" s="33"/>
      <c r="B31" s="33"/>
      <c r="C31" s="33"/>
      <c r="D31" s="33"/>
      <c r="E31" s="33"/>
      <c r="F31" s="33"/>
      <c r="G31" s="33"/>
      <c r="H31" s="33"/>
      <c r="I31" s="33"/>
      <c r="J31" s="33"/>
      <c r="K31" s="32" t="s">
        <v>114</v>
      </c>
      <c r="L31" s="33"/>
      <c r="M31" s="33"/>
      <c r="N31" s="33"/>
      <c r="O31" s="33"/>
      <c r="P31" s="33"/>
      <c r="Q31" s="33"/>
      <c r="R31" s="33"/>
    </row>
    <row r="32" spans="1:18" ht="6" customHeight="1">
      <c r="A32" s="33"/>
      <c r="B32" s="33"/>
      <c r="C32" s="33"/>
      <c r="D32" s="33"/>
      <c r="E32" s="33"/>
      <c r="F32" s="33"/>
      <c r="G32" s="33"/>
      <c r="H32" s="33"/>
      <c r="I32" s="33"/>
      <c r="J32" s="33"/>
      <c r="K32" s="33"/>
      <c r="L32" s="33"/>
      <c r="M32" s="33"/>
      <c r="N32" s="33"/>
      <c r="O32" s="33"/>
      <c r="P32" s="33"/>
      <c r="Q32" s="33"/>
      <c r="R32" s="33"/>
    </row>
    <row r="33" spans="1:18" ht="20.25" customHeight="1">
      <c r="A33" s="33"/>
      <c r="B33" s="257" t="s">
        <v>115</v>
      </c>
      <c r="C33" s="257"/>
      <c r="D33" s="257"/>
      <c r="E33" s="257"/>
      <c r="F33" s="257"/>
      <c r="G33" s="257"/>
      <c r="H33" s="257"/>
      <c r="I33" s="257"/>
      <c r="J33" s="257"/>
      <c r="K33" s="257"/>
      <c r="L33" s="257"/>
      <c r="M33" s="257"/>
      <c r="N33" s="257"/>
      <c r="O33" s="257"/>
      <c r="P33" s="257"/>
      <c r="Q33" s="257"/>
      <c r="R33" s="33"/>
    </row>
    <row r="34" spans="1:18" ht="20.25" customHeight="1">
      <c r="A34" s="33"/>
      <c r="B34" s="257" t="s">
        <v>116</v>
      </c>
      <c r="C34" s="257"/>
      <c r="D34" s="257"/>
      <c r="E34" s="257"/>
      <c r="F34" s="257"/>
      <c r="G34" s="257"/>
      <c r="H34" s="257"/>
      <c r="I34" s="257"/>
      <c r="J34" s="257"/>
      <c r="K34" s="257"/>
      <c r="L34" s="257"/>
      <c r="M34" s="257"/>
      <c r="N34" s="257"/>
      <c r="O34" s="257"/>
      <c r="P34" s="257"/>
      <c r="Q34" s="257"/>
      <c r="R34" s="33"/>
    </row>
    <row r="35" spans="1:18" ht="14.25">
      <c r="A35" s="33"/>
      <c r="B35" s="33"/>
      <c r="C35" s="33"/>
      <c r="D35" s="33"/>
      <c r="E35" s="33"/>
      <c r="F35" s="33"/>
      <c r="G35" s="33"/>
      <c r="H35" s="33"/>
      <c r="I35" s="33"/>
      <c r="J35" s="33"/>
      <c r="K35" s="33"/>
      <c r="L35" s="33"/>
      <c r="M35" s="33"/>
      <c r="N35" s="33"/>
      <c r="O35" s="33"/>
      <c r="P35" s="33"/>
      <c r="Q35" s="33"/>
      <c r="R35" s="33"/>
    </row>
    <row r="36" spans="1:18" ht="14.25">
      <c r="A36" s="33"/>
      <c r="B36" s="33"/>
      <c r="C36" s="33"/>
      <c r="D36" s="33"/>
      <c r="E36" s="33"/>
      <c r="F36" s="33"/>
      <c r="G36" s="33"/>
      <c r="H36" s="33"/>
      <c r="I36" s="33"/>
      <c r="J36" s="33"/>
      <c r="K36" s="33"/>
      <c r="L36" s="33"/>
      <c r="M36" s="33"/>
      <c r="N36" s="33"/>
      <c r="O36" s="33"/>
      <c r="P36" s="33"/>
      <c r="Q36" s="33"/>
      <c r="R36" s="33"/>
    </row>
    <row r="37" spans="1:18" ht="14.25">
      <c r="A37" s="33"/>
      <c r="B37" s="33"/>
      <c r="C37" s="33"/>
      <c r="D37" s="33"/>
      <c r="E37" s="33"/>
      <c r="F37" s="33"/>
      <c r="G37" s="33"/>
      <c r="H37" s="33"/>
      <c r="I37" s="33"/>
      <c r="J37" s="33"/>
      <c r="K37" s="33"/>
      <c r="L37" s="33"/>
      <c r="M37" s="33"/>
      <c r="N37" s="33"/>
      <c r="O37" s="33"/>
      <c r="P37" s="33"/>
      <c r="Q37" s="33"/>
      <c r="R37" s="33"/>
    </row>
    <row r="38" spans="1:18" ht="14.25">
      <c r="A38" s="33"/>
      <c r="B38" s="33"/>
      <c r="C38" s="33"/>
      <c r="D38" s="33"/>
      <c r="E38" s="33"/>
      <c r="F38" s="33"/>
      <c r="G38" s="33"/>
      <c r="H38" s="33"/>
      <c r="I38" s="33"/>
      <c r="J38" s="33"/>
      <c r="K38" s="33"/>
      <c r="L38" s="33"/>
      <c r="M38" s="33"/>
      <c r="N38" s="33"/>
      <c r="O38" s="33"/>
      <c r="P38" s="33"/>
      <c r="Q38" s="33"/>
      <c r="R38" s="33"/>
    </row>
    <row r="39" spans="1:18" ht="14.25">
      <c r="A39" s="33"/>
      <c r="B39" s="33"/>
      <c r="C39" s="33"/>
      <c r="D39" s="33"/>
      <c r="E39" s="33"/>
      <c r="F39" s="33"/>
      <c r="G39" s="33"/>
      <c r="H39" s="33"/>
      <c r="I39" s="33"/>
      <c r="J39" s="33"/>
      <c r="K39" s="33"/>
      <c r="L39" s="33"/>
      <c r="M39" s="33"/>
      <c r="N39" s="33"/>
      <c r="O39" s="33"/>
      <c r="P39" s="33"/>
      <c r="Q39" s="33"/>
      <c r="R39" s="33"/>
    </row>
    <row r="40" spans="1:18" ht="14.25">
      <c r="A40" s="33"/>
      <c r="B40" s="33"/>
      <c r="C40" s="33"/>
      <c r="D40" s="33"/>
      <c r="E40" s="33"/>
      <c r="F40" s="33"/>
      <c r="G40" s="33"/>
      <c r="H40" s="33"/>
      <c r="I40" s="33"/>
      <c r="J40" s="33"/>
      <c r="K40" s="33"/>
      <c r="L40" s="33"/>
      <c r="M40" s="33"/>
      <c r="N40" s="33"/>
      <c r="O40" s="33"/>
      <c r="P40" s="33"/>
      <c r="Q40" s="33"/>
      <c r="R40" s="33"/>
    </row>
    <row r="41" spans="1:18" ht="14.25">
      <c r="A41" s="33"/>
      <c r="B41" s="33"/>
      <c r="C41" s="33"/>
      <c r="D41" s="33"/>
      <c r="E41" s="33"/>
      <c r="F41" s="33"/>
      <c r="G41" s="33"/>
      <c r="H41" s="33"/>
      <c r="I41" s="33"/>
      <c r="J41" s="33"/>
      <c r="K41" s="33"/>
      <c r="L41" s="33"/>
      <c r="M41" s="33"/>
      <c r="N41" s="33"/>
      <c r="O41" s="33"/>
      <c r="P41" s="33"/>
      <c r="Q41" s="33"/>
      <c r="R41" s="33"/>
    </row>
    <row r="42" spans="1:18" ht="14.25">
      <c r="A42" s="33"/>
      <c r="B42" s="33"/>
      <c r="C42" s="33"/>
      <c r="D42" s="33"/>
      <c r="E42" s="33"/>
      <c r="F42" s="33"/>
      <c r="G42" s="33"/>
      <c r="H42" s="33"/>
      <c r="I42" s="33"/>
      <c r="J42" s="33"/>
      <c r="K42" s="33"/>
      <c r="L42" s="33"/>
      <c r="M42" s="33"/>
      <c r="N42" s="33"/>
      <c r="O42" s="33"/>
      <c r="P42" s="33"/>
      <c r="Q42" s="33"/>
      <c r="R42" s="33"/>
    </row>
    <row r="43" spans="1:18" ht="14.25">
      <c r="A43" s="33"/>
      <c r="B43" s="33"/>
      <c r="C43" s="33"/>
      <c r="D43" s="33"/>
      <c r="E43" s="33"/>
      <c r="F43" s="33"/>
      <c r="G43" s="33"/>
      <c r="H43" s="33"/>
      <c r="I43" s="33"/>
      <c r="J43" s="33"/>
      <c r="K43" s="33"/>
      <c r="L43" s="33"/>
      <c r="M43" s="33"/>
      <c r="N43" s="33"/>
      <c r="O43" s="33"/>
      <c r="P43" s="33"/>
      <c r="Q43" s="33"/>
      <c r="R43" s="33"/>
    </row>
    <row r="44" spans="1:18" ht="14.25">
      <c r="A44" s="33"/>
      <c r="B44" s="33"/>
      <c r="C44" s="33"/>
      <c r="D44" s="33"/>
      <c r="E44" s="33"/>
      <c r="F44" s="33"/>
      <c r="G44" s="33"/>
      <c r="H44" s="33"/>
      <c r="I44" s="33"/>
      <c r="J44" s="33"/>
      <c r="K44" s="33"/>
      <c r="L44" s="33"/>
      <c r="M44" s="33"/>
      <c r="N44" s="33"/>
      <c r="O44" s="33"/>
      <c r="P44" s="33"/>
      <c r="Q44" s="33"/>
      <c r="R44" s="33"/>
    </row>
    <row r="45" spans="1:18" ht="14.25">
      <c r="A45" s="33"/>
      <c r="B45" s="33"/>
      <c r="C45" s="33"/>
      <c r="D45" s="33"/>
      <c r="E45" s="33"/>
      <c r="F45" s="33"/>
      <c r="G45" s="33"/>
      <c r="H45" s="33"/>
      <c r="I45" s="33"/>
      <c r="J45" s="33"/>
      <c r="K45" s="33"/>
      <c r="L45" s="33"/>
      <c r="M45" s="33"/>
      <c r="N45" s="33"/>
      <c r="O45" s="33"/>
      <c r="P45" s="33"/>
      <c r="Q45" s="33"/>
      <c r="R45" s="33"/>
    </row>
    <row r="46" spans="1:18" ht="14.25">
      <c r="A46" s="33"/>
      <c r="B46" s="33"/>
      <c r="C46" s="33"/>
      <c r="D46" s="33"/>
      <c r="E46" s="33"/>
      <c r="F46" s="33"/>
      <c r="G46" s="33"/>
      <c r="H46" s="33"/>
      <c r="I46" s="33"/>
      <c r="J46" s="33"/>
      <c r="K46" s="33"/>
      <c r="L46" s="33"/>
      <c r="M46" s="33"/>
      <c r="N46" s="33"/>
      <c r="O46" s="33"/>
      <c r="P46" s="33"/>
      <c r="Q46" s="33"/>
      <c r="R46" s="33"/>
    </row>
    <row r="47" spans="1:18" ht="14.25">
      <c r="A47" s="33"/>
      <c r="B47" s="33"/>
      <c r="C47" s="33"/>
      <c r="D47" s="33"/>
      <c r="E47" s="33"/>
      <c r="F47" s="33"/>
      <c r="G47" s="33"/>
      <c r="H47" s="33"/>
      <c r="I47" s="33"/>
      <c r="J47" s="33"/>
      <c r="K47" s="33"/>
      <c r="L47" s="33"/>
      <c r="M47" s="33"/>
      <c r="N47" s="33"/>
      <c r="O47" s="33"/>
      <c r="P47" s="33"/>
      <c r="Q47" s="33"/>
      <c r="R47" s="33"/>
    </row>
    <row r="48" spans="1:18" ht="14.25">
      <c r="A48" s="33"/>
      <c r="B48" s="33"/>
      <c r="C48" s="33"/>
      <c r="D48" s="33"/>
      <c r="E48" s="33"/>
      <c r="F48" s="33"/>
      <c r="G48" s="33"/>
      <c r="H48" s="33"/>
      <c r="I48" s="33"/>
      <c r="J48" s="33"/>
      <c r="K48" s="33"/>
      <c r="L48" s="33"/>
      <c r="M48" s="33"/>
      <c r="N48" s="33"/>
      <c r="O48" s="33"/>
      <c r="P48" s="33"/>
      <c r="Q48" s="33"/>
      <c r="R48" s="33"/>
    </row>
    <row r="49" spans="1:18" ht="14.25">
      <c r="A49" s="33"/>
      <c r="B49" s="33"/>
      <c r="C49" s="33"/>
      <c r="D49" s="33"/>
      <c r="E49" s="33"/>
      <c r="F49" s="33"/>
      <c r="G49" s="33"/>
      <c r="H49" s="33"/>
      <c r="I49" s="33"/>
      <c r="J49" s="33"/>
      <c r="K49" s="33"/>
      <c r="L49" s="33"/>
      <c r="M49" s="33"/>
      <c r="N49" s="33"/>
      <c r="O49" s="33"/>
      <c r="P49" s="33"/>
      <c r="Q49" s="33"/>
      <c r="R49" s="33"/>
    </row>
    <row r="50" spans="1:18" ht="14.25">
      <c r="A50" s="33"/>
      <c r="B50" s="33"/>
      <c r="C50" s="33"/>
      <c r="D50" s="33"/>
      <c r="E50" s="33"/>
      <c r="F50" s="33"/>
      <c r="G50" s="33"/>
      <c r="H50" s="33"/>
      <c r="I50" s="33"/>
      <c r="J50" s="33"/>
      <c r="K50" s="33"/>
      <c r="L50" s="33"/>
      <c r="M50" s="33"/>
      <c r="N50" s="33"/>
      <c r="O50" s="33"/>
      <c r="P50" s="33"/>
      <c r="Q50" s="33"/>
      <c r="R50" s="33"/>
    </row>
    <row r="51" spans="1:18" ht="14.25">
      <c r="A51" s="33"/>
      <c r="B51" s="33"/>
      <c r="C51" s="33"/>
      <c r="D51" s="33"/>
      <c r="E51" s="33"/>
      <c r="F51" s="33"/>
      <c r="G51" s="33"/>
      <c r="H51" s="33"/>
      <c r="I51" s="33"/>
      <c r="J51" s="33"/>
      <c r="K51" s="33"/>
      <c r="L51" s="33"/>
      <c r="M51" s="33"/>
      <c r="N51" s="33"/>
      <c r="O51" s="33"/>
      <c r="P51" s="33"/>
      <c r="Q51" s="33"/>
      <c r="R51" s="33"/>
    </row>
    <row r="52" spans="1:18" ht="14.25">
      <c r="A52" s="33"/>
      <c r="B52" s="33"/>
      <c r="C52" s="33"/>
      <c r="D52" s="33"/>
      <c r="E52" s="33"/>
      <c r="F52" s="33"/>
      <c r="G52" s="33"/>
      <c r="H52" s="33"/>
      <c r="I52" s="33"/>
      <c r="J52" s="33"/>
      <c r="K52" s="33"/>
      <c r="L52" s="33"/>
      <c r="M52" s="33"/>
      <c r="N52" s="33"/>
      <c r="O52" s="33"/>
      <c r="P52" s="33"/>
      <c r="Q52" s="33"/>
      <c r="R52" s="33"/>
    </row>
    <row r="53" spans="1:18" ht="14.25">
      <c r="A53" s="33"/>
      <c r="B53" s="33"/>
      <c r="C53" s="33"/>
      <c r="D53" s="33"/>
      <c r="E53" s="33"/>
      <c r="F53" s="33"/>
      <c r="G53" s="33"/>
      <c r="H53" s="33"/>
      <c r="I53" s="33"/>
      <c r="J53" s="33"/>
      <c r="K53" s="33"/>
      <c r="L53" s="33"/>
      <c r="M53" s="33"/>
      <c r="N53" s="33"/>
      <c r="O53" s="33"/>
      <c r="P53" s="33"/>
      <c r="Q53" s="33"/>
      <c r="R53" s="33"/>
    </row>
    <row r="54" spans="1:18" ht="14.25">
      <c r="A54" s="33"/>
      <c r="B54" s="33"/>
      <c r="C54" s="33"/>
      <c r="D54" s="33"/>
      <c r="E54" s="33"/>
      <c r="F54" s="33"/>
      <c r="G54" s="33"/>
      <c r="H54" s="33"/>
      <c r="I54" s="33"/>
      <c r="J54" s="33"/>
      <c r="K54" s="33"/>
      <c r="L54" s="33"/>
      <c r="M54" s="33"/>
      <c r="N54" s="33"/>
      <c r="O54" s="33"/>
      <c r="P54" s="33"/>
      <c r="Q54" s="33"/>
      <c r="R54" s="33"/>
    </row>
    <row r="55" spans="1:18" ht="14.25">
      <c r="A55" s="33"/>
      <c r="B55" s="33"/>
      <c r="C55" s="33"/>
      <c r="D55" s="33"/>
      <c r="E55" s="33"/>
      <c r="F55" s="33"/>
      <c r="G55" s="33"/>
      <c r="H55" s="33"/>
      <c r="I55" s="33"/>
      <c r="J55" s="33"/>
      <c r="K55" s="33"/>
      <c r="L55" s="33"/>
      <c r="M55" s="33"/>
      <c r="N55" s="33"/>
      <c r="O55" s="33"/>
      <c r="P55" s="33"/>
      <c r="Q55" s="33"/>
      <c r="R55" s="33"/>
    </row>
  </sheetData>
  <mergeCells count="44">
    <mergeCell ref="B33:Q33"/>
    <mergeCell ref="B34:Q34"/>
    <mergeCell ref="H26:I26"/>
    <mergeCell ref="B27:G27"/>
    <mergeCell ref="H27:I27"/>
    <mergeCell ref="B28:G28"/>
    <mergeCell ref="H28:I28"/>
    <mergeCell ref="B29:G29"/>
    <mergeCell ref="O17:P17"/>
    <mergeCell ref="B18:D18"/>
    <mergeCell ref="E18:J18"/>
    <mergeCell ref="L18:Q18"/>
    <mergeCell ref="H29:I29"/>
    <mergeCell ref="E19:J19"/>
    <mergeCell ref="L19:Q19"/>
    <mergeCell ref="B23:G23"/>
    <mergeCell ref="H23:I23"/>
    <mergeCell ref="K23:R30"/>
    <mergeCell ref="B24:G24"/>
    <mergeCell ref="H24:I24"/>
    <mergeCell ref="B25:G25"/>
    <mergeCell ref="H25:I25"/>
    <mergeCell ref="B30:G30"/>
    <mergeCell ref="H30:I30"/>
    <mergeCell ref="B16:D16"/>
    <mergeCell ref="F16:H16"/>
    <mergeCell ref="J16:K16"/>
    <mergeCell ref="M16:N16"/>
    <mergeCell ref="B26:G26"/>
    <mergeCell ref="B17:D17"/>
    <mergeCell ref="E17:J17"/>
    <mergeCell ref="M17:N17"/>
    <mergeCell ref="G7:I7"/>
    <mergeCell ref="J7:Q7"/>
    <mergeCell ref="G9:I9"/>
    <mergeCell ref="J9:R9"/>
    <mergeCell ref="A12:R12"/>
    <mergeCell ref="A1:R1"/>
    <mergeCell ref="A2:R2"/>
    <mergeCell ref="A3:R3"/>
    <mergeCell ref="B4:C4"/>
    <mergeCell ref="D4:L4"/>
    <mergeCell ref="N4:O4"/>
    <mergeCell ref="P4:Q4"/>
  </mergeCells>
  <phoneticPr fontId="2"/>
  <dataValidations disablePrompts="1" count="2">
    <dataValidation type="list" allowBlank="1" showInputMessage="1" showErrorMessage="1" sqref="H24:I30">
      <formula1>"1,2,3"</formula1>
    </dataValidation>
    <dataValidation type="list" allowBlank="1" showInputMessage="1" showErrorMessage="1" sqref="P4:Q4">
      <formula1>"男,女"</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C67"/>
  <sheetViews>
    <sheetView workbookViewId="0">
      <selection sqref="A1:R1"/>
    </sheetView>
  </sheetViews>
  <sheetFormatPr defaultRowHeight="13.5"/>
  <cols>
    <col min="1" max="10" width="4.5" customWidth="1"/>
    <col min="11" max="20" width="4.25" customWidth="1"/>
    <col min="21" max="25" width="4.5" customWidth="1"/>
    <col min="26" max="26" width="0" hidden="1" customWidth="1"/>
    <col min="27" max="27" width="17.25" hidden="1" customWidth="1"/>
    <col min="28" max="29" width="0" hidden="1" customWidth="1"/>
  </cols>
  <sheetData>
    <row r="1" spans="1:29" ht="22.5" customHeight="1">
      <c r="A1" s="230" t="str">
        <f>大会要項!A2</f>
        <v>第３９回全国高等学校ゴルフ選手権団体の部中部地区予選</v>
      </c>
      <c r="B1" s="230"/>
      <c r="C1" s="230"/>
      <c r="D1" s="230"/>
      <c r="E1" s="230"/>
      <c r="F1" s="230"/>
      <c r="G1" s="230"/>
      <c r="H1" s="230"/>
      <c r="I1" s="230"/>
      <c r="J1" s="230"/>
      <c r="K1" s="230"/>
      <c r="L1" s="230"/>
      <c r="M1" s="230"/>
      <c r="N1" s="230"/>
      <c r="O1" s="230"/>
      <c r="P1" s="230"/>
      <c r="Q1" s="230"/>
      <c r="R1" s="230"/>
      <c r="S1" s="133"/>
      <c r="T1" s="133"/>
      <c r="U1" s="133"/>
      <c r="V1" s="133"/>
      <c r="W1" s="133"/>
      <c r="X1" s="133"/>
      <c r="Z1" t="s">
        <v>195</v>
      </c>
      <c r="AA1" s="122">
        <f>IF('大会申込書（男子）'!D4="",'大会申込書（女子）'!D4,'大会申込書（男子）'!D4)</f>
        <v>0</v>
      </c>
    </row>
    <row r="2" spans="1:29" ht="22.5" customHeight="1">
      <c r="A2" s="230" t="str">
        <f>大会要項!B3</f>
        <v>兼　　第４１回中部高等学校ゴルフ対抗戦　大会要項</v>
      </c>
      <c r="B2" s="230"/>
      <c r="C2" s="230"/>
      <c r="D2" s="230"/>
      <c r="E2" s="230"/>
      <c r="F2" s="230"/>
      <c r="G2" s="230"/>
      <c r="H2" s="230"/>
      <c r="I2" s="230"/>
      <c r="J2" s="230"/>
      <c r="K2" s="230"/>
      <c r="L2" s="230"/>
      <c r="M2" s="230"/>
      <c r="N2" s="230"/>
      <c r="O2" s="230"/>
      <c r="P2" s="230"/>
      <c r="Q2" s="230"/>
      <c r="R2" s="230"/>
      <c r="S2" s="133"/>
      <c r="T2" s="133"/>
      <c r="U2" s="133"/>
      <c r="V2" s="133"/>
      <c r="W2" s="133"/>
      <c r="X2" s="133"/>
      <c r="Z2" t="s">
        <v>196</v>
      </c>
      <c r="AA2" s="122" t="str">
        <f>IF('大会申込書（男子）'!J7="",'大会申込書（女子）'!J7,'大会申込書（男子）'!J7)</f>
        <v/>
      </c>
    </row>
    <row r="3" spans="1:29" ht="52.5" customHeight="1">
      <c r="A3" s="231" t="s">
        <v>225</v>
      </c>
      <c r="B3" s="231"/>
      <c r="C3" s="231"/>
      <c r="D3" s="231"/>
      <c r="E3" s="231"/>
      <c r="F3" s="231"/>
      <c r="G3" s="231"/>
      <c r="H3" s="231"/>
      <c r="I3" s="231"/>
      <c r="J3" s="231"/>
      <c r="K3" s="231"/>
      <c r="L3" s="231"/>
      <c r="M3" s="231"/>
      <c r="N3" s="231"/>
      <c r="O3" s="231"/>
      <c r="P3" s="231"/>
      <c r="Q3" s="231"/>
      <c r="R3" s="231"/>
      <c r="S3" s="134"/>
      <c r="T3" s="134"/>
      <c r="U3" s="134"/>
      <c r="V3" s="134"/>
      <c r="W3" s="134"/>
      <c r="X3" s="134"/>
      <c r="Z3" t="s">
        <v>197</v>
      </c>
      <c r="AA3" t="str">
        <f>IF(AND(AB3=0,AC3=0),"",IF(AND(AB3&lt;&gt;0,AC3=0),AB3,IF(AND(AB3=0,AC3&lt;&gt;0),AC3,IF(AB3=AC3,AB3,""))))</f>
        <v/>
      </c>
      <c r="AB3">
        <f>'大会申込書（男子）'!J9</f>
        <v>0</v>
      </c>
      <c r="AC3">
        <f>'大会申込書（女子）'!J9</f>
        <v>0</v>
      </c>
    </row>
    <row r="4" spans="1:29" ht="41.25" customHeight="1">
      <c r="B4" s="232" t="s">
        <v>94</v>
      </c>
      <c r="C4" s="233"/>
      <c r="D4" s="302">
        <f>AA1</f>
        <v>0</v>
      </c>
      <c r="E4" s="302"/>
      <c r="F4" s="302"/>
      <c r="G4" s="302"/>
      <c r="H4" s="302"/>
      <c r="I4" s="302"/>
      <c r="J4" s="302"/>
      <c r="K4" s="302"/>
      <c r="L4" s="303"/>
    </row>
    <row r="5" spans="1:29" ht="14.25" thickBot="1"/>
    <row r="6" spans="1:29" ht="18.75" customHeight="1">
      <c r="B6" s="275"/>
      <c r="C6" s="275"/>
      <c r="D6" s="275"/>
      <c r="E6" s="275"/>
      <c r="F6" s="275"/>
      <c r="G6" s="275"/>
      <c r="H6" s="275"/>
      <c r="I6" s="275"/>
      <c r="J6" s="276"/>
      <c r="K6" s="295" t="s">
        <v>270</v>
      </c>
      <c r="L6" s="296"/>
      <c r="M6" s="296"/>
      <c r="N6" s="296"/>
      <c r="O6" s="296"/>
      <c r="P6" s="296"/>
      <c r="Q6" s="296"/>
      <c r="R6" s="297"/>
      <c r="S6" s="289" t="s">
        <v>227</v>
      </c>
      <c r="T6" s="290"/>
      <c r="U6" s="138"/>
      <c r="V6" s="138"/>
      <c r="W6" s="138"/>
      <c r="X6" s="138"/>
    </row>
    <row r="7" spans="1:29" ht="18.75" customHeight="1">
      <c r="B7" s="306" t="s">
        <v>95</v>
      </c>
      <c r="C7" s="306"/>
      <c r="D7" s="306"/>
      <c r="E7" s="306" t="s">
        <v>124</v>
      </c>
      <c r="F7" s="306"/>
      <c r="G7" s="306"/>
      <c r="H7" s="306"/>
      <c r="I7" s="306"/>
      <c r="J7" s="135" t="s">
        <v>125</v>
      </c>
      <c r="K7" s="307">
        <v>43264</v>
      </c>
      <c r="L7" s="308"/>
      <c r="M7" s="308">
        <f>K7+1</f>
        <v>43265</v>
      </c>
      <c r="N7" s="308"/>
      <c r="O7" s="308">
        <f>M7+1</f>
        <v>43266</v>
      </c>
      <c r="P7" s="308"/>
      <c r="Q7" s="308">
        <f>O7+1</f>
        <v>43267</v>
      </c>
      <c r="R7" s="322"/>
      <c r="S7" s="291" t="s">
        <v>228</v>
      </c>
      <c r="T7" s="292"/>
      <c r="U7" s="139"/>
      <c r="V7" s="139"/>
      <c r="W7" s="139"/>
      <c r="X7" s="139"/>
    </row>
    <row r="8" spans="1:29" ht="26.25" customHeight="1">
      <c r="B8" s="310" t="s">
        <v>127</v>
      </c>
      <c r="C8" s="311"/>
      <c r="D8" s="312"/>
      <c r="E8" s="304" t="str">
        <f>AA3</f>
        <v/>
      </c>
      <c r="F8" s="304"/>
      <c r="G8" s="304"/>
      <c r="H8" s="304"/>
      <c r="I8" s="304"/>
      <c r="J8" s="141"/>
      <c r="K8" s="309"/>
      <c r="L8" s="294"/>
      <c r="M8" s="294"/>
      <c r="N8" s="294"/>
      <c r="O8" s="294"/>
      <c r="P8" s="294"/>
      <c r="Q8" s="294"/>
      <c r="R8" s="323"/>
      <c r="S8" s="293"/>
      <c r="T8" s="294"/>
      <c r="U8" s="140"/>
      <c r="V8" s="140"/>
      <c r="W8" s="140"/>
      <c r="X8" s="140"/>
    </row>
    <row r="9" spans="1:29" ht="26.25" customHeight="1">
      <c r="B9" s="313"/>
      <c r="C9" s="314"/>
      <c r="D9" s="315"/>
      <c r="E9" s="305"/>
      <c r="F9" s="305"/>
      <c r="G9" s="305"/>
      <c r="H9" s="305"/>
      <c r="I9" s="305"/>
      <c r="J9" s="142"/>
      <c r="K9" s="298"/>
      <c r="L9" s="278"/>
      <c r="M9" s="278"/>
      <c r="N9" s="278"/>
      <c r="O9" s="278"/>
      <c r="P9" s="278"/>
      <c r="Q9" s="278"/>
      <c r="R9" s="286"/>
      <c r="S9" s="277"/>
      <c r="T9" s="278"/>
      <c r="U9" s="140"/>
      <c r="V9" s="140"/>
      <c r="W9" s="140"/>
      <c r="X9" s="140"/>
    </row>
    <row r="10" spans="1:29" ht="26.25" customHeight="1">
      <c r="B10" s="316" t="s">
        <v>128</v>
      </c>
      <c r="C10" s="317"/>
      <c r="D10" s="318"/>
      <c r="E10" s="305"/>
      <c r="F10" s="305"/>
      <c r="G10" s="305"/>
      <c r="H10" s="305"/>
      <c r="I10" s="305"/>
      <c r="J10" s="142"/>
      <c r="K10" s="298"/>
      <c r="L10" s="278"/>
      <c r="M10" s="278"/>
      <c r="N10" s="278"/>
      <c r="O10" s="278"/>
      <c r="P10" s="278"/>
      <c r="Q10" s="278"/>
      <c r="R10" s="286"/>
      <c r="S10" s="277"/>
      <c r="T10" s="278"/>
      <c r="U10" s="140"/>
      <c r="V10" s="140"/>
      <c r="W10" s="140"/>
      <c r="X10" s="140"/>
    </row>
    <row r="11" spans="1:29" ht="26.25" customHeight="1">
      <c r="B11" s="319"/>
      <c r="C11" s="320"/>
      <c r="D11" s="321"/>
      <c r="E11" s="324"/>
      <c r="F11" s="324"/>
      <c r="G11" s="324"/>
      <c r="H11" s="324"/>
      <c r="I11" s="324"/>
      <c r="J11" s="143"/>
      <c r="K11" s="287"/>
      <c r="L11" s="280"/>
      <c r="M11" s="280"/>
      <c r="N11" s="280"/>
      <c r="O11" s="280"/>
      <c r="P11" s="280"/>
      <c r="Q11" s="280"/>
      <c r="R11" s="288"/>
      <c r="S11" s="279"/>
      <c r="T11" s="280"/>
      <c r="U11" s="140"/>
      <c r="V11" s="140"/>
      <c r="W11" s="140"/>
      <c r="X11" s="140"/>
    </row>
    <row r="12" spans="1:29" ht="26.25" customHeight="1">
      <c r="B12" s="310" t="s">
        <v>130</v>
      </c>
      <c r="C12" s="311"/>
      <c r="D12" s="312"/>
      <c r="E12" s="304">
        <f>'大会申込書（男子）'!B24:G24</f>
        <v>0</v>
      </c>
      <c r="F12" s="304"/>
      <c r="G12" s="304"/>
      <c r="H12" s="304"/>
      <c r="I12" s="304"/>
      <c r="J12" s="141" t="s">
        <v>117</v>
      </c>
      <c r="K12" s="309"/>
      <c r="L12" s="294"/>
      <c r="M12" s="294"/>
      <c r="N12" s="294"/>
      <c r="O12" s="294"/>
      <c r="P12" s="294"/>
      <c r="Q12" s="294"/>
      <c r="R12" s="323"/>
      <c r="S12" s="293"/>
      <c r="T12" s="294"/>
      <c r="U12" s="140"/>
      <c r="V12" s="140"/>
      <c r="W12" s="140"/>
      <c r="X12" s="140"/>
    </row>
    <row r="13" spans="1:29" ht="26.25" customHeight="1">
      <c r="B13" s="313"/>
      <c r="C13" s="314"/>
      <c r="D13" s="315"/>
      <c r="E13" s="305">
        <f>'大会申込書（男子）'!B25:G25</f>
        <v>0</v>
      </c>
      <c r="F13" s="305"/>
      <c r="G13" s="305"/>
      <c r="H13" s="305"/>
      <c r="I13" s="305"/>
      <c r="J13" s="142" t="s">
        <v>117</v>
      </c>
      <c r="K13" s="298"/>
      <c r="L13" s="278"/>
      <c r="M13" s="278"/>
      <c r="N13" s="278"/>
      <c r="O13" s="278"/>
      <c r="P13" s="278"/>
      <c r="Q13" s="278"/>
      <c r="R13" s="286"/>
      <c r="S13" s="277"/>
      <c r="T13" s="278"/>
      <c r="U13" s="140"/>
      <c r="V13" s="140"/>
      <c r="W13" s="140"/>
      <c r="X13" s="140"/>
    </row>
    <row r="14" spans="1:29" ht="26.25" customHeight="1">
      <c r="B14" s="313"/>
      <c r="C14" s="314"/>
      <c r="D14" s="315"/>
      <c r="E14" s="305">
        <f>'大会申込書（男子）'!B26:G26</f>
        <v>0</v>
      </c>
      <c r="F14" s="305"/>
      <c r="G14" s="305"/>
      <c r="H14" s="305"/>
      <c r="I14" s="305"/>
      <c r="J14" s="142" t="s">
        <v>117</v>
      </c>
      <c r="K14" s="298"/>
      <c r="L14" s="278"/>
      <c r="M14" s="278"/>
      <c r="N14" s="278"/>
      <c r="O14" s="278"/>
      <c r="P14" s="278"/>
      <c r="Q14" s="278"/>
      <c r="R14" s="286"/>
      <c r="S14" s="277"/>
      <c r="T14" s="278"/>
      <c r="U14" s="140"/>
      <c r="V14" s="140"/>
      <c r="W14" s="140"/>
      <c r="X14" s="140"/>
    </row>
    <row r="15" spans="1:29" ht="26.25" customHeight="1">
      <c r="B15" s="313"/>
      <c r="C15" s="314"/>
      <c r="D15" s="315"/>
      <c r="E15" s="305">
        <f>'大会申込書（男子）'!B27:G27</f>
        <v>0</v>
      </c>
      <c r="F15" s="305"/>
      <c r="G15" s="305"/>
      <c r="H15" s="305"/>
      <c r="I15" s="305"/>
      <c r="J15" s="142" t="s">
        <v>117</v>
      </c>
      <c r="K15" s="298"/>
      <c r="L15" s="278"/>
      <c r="M15" s="278"/>
      <c r="N15" s="278"/>
      <c r="O15" s="278"/>
      <c r="P15" s="278"/>
      <c r="Q15" s="278"/>
      <c r="R15" s="286"/>
      <c r="S15" s="277"/>
      <c r="T15" s="278"/>
      <c r="U15" s="140"/>
      <c r="V15" s="140"/>
      <c r="W15" s="140"/>
      <c r="X15" s="140"/>
    </row>
    <row r="16" spans="1:29" ht="26.25" customHeight="1">
      <c r="B16" s="313"/>
      <c r="C16" s="314"/>
      <c r="D16" s="315"/>
      <c r="E16" s="305">
        <f>'大会申込書（男子）'!B28:G28</f>
        <v>0</v>
      </c>
      <c r="F16" s="305"/>
      <c r="G16" s="305"/>
      <c r="H16" s="305"/>
      <c r="I16" s="305"/>
      <c r="J16" s="142" t="s">
        <v>117</v>
      </c>
      <c r="K16" s="298"/>
      <c r="L16" s="278"/>
      <c r="M16" s="278"/>
      <c r="N16" s="278"/>
      <c r="O16" s="278"/>
      <c r="P16" s="278"/>
      <c r="Q16" s="278"/>
      <c r="R16" s="286"/>
      <c r="S16" s="277"/>
      <c r="T16" s="278"/>
      <c r="U16" s="140"/>
      <c r="V16" s="140"/>
      <c r="W16" s="140"/>
      <c r="X16" s="140"/>
    </row>
    <row r="17" spans="1:24" ht="26.25" customHeight="1">
      <c r="B17" s="313"/>
      <c r="C17" s="314"/>
      <c r="D17" s="315"/>
      <c r="E17" s="305">
        <f>'大会申込書（女子）'!B24:G24</f>
        <v>0</v>
      </c>
      <c r="F17" s="305"/>
      <c r="G17" s="305"/>
      <c r="H17" s="305"/>
      <c r="I17" s="305"/>
      <c r="J17" s="142" t="s">
        <v>126</v>
      </c>
      <c r="K17" s="298"/>
      <c r="L17" s="278"/>
      <c r="M17" s="278"/>
      <c r="N17" s="278"/>
      <c r="O17" s="278"/>
      <c r="P17" s="278"/>
      <c r="Q17" s="278"/>
      <c r="R17" s="286"/>
      <c r="S17" s="277"/>
      <c r="T17" s="278"/>
      <c r="U17" s="140"/>
      <c r="V17" s="140"/>
      <c r="W17" s="140"/>
      <c r="X17" s="140"/>
    </row>
    <row r="18" spans="1:24" ht="26.25" customHeight="1">
      <c r="B18" s="313"/>
      <c r="C18" s="314"/>
      <c r="D18" s="315"/>
      <c r="E18" s="305">
        <f>'大会申込書（女子）'!B25:G25</f>
        <v>0</v>
      </c>
      <c r="F18" s="305"/>
      <c r="G18" s="305"/>
      <c r="H18" s="305"/>
      <c r="I18" s="305"/>
      <c r="J18" s="142" t="s">
        <v>126</v>
      </c>
      <c r="K18" s="298"/>
      <c r="L18" s="278"/>
      <c r="M18" s="278"/>
      <c r="N18" s="278"/>
      <c r="O18" s="278"/>
      <c r="P18" s="278"/>
      <c r="Q18" s="278"/>
      <c r="R18" s="286"/>
      <c r="S18" s="277"/>
      <c r="T18" s="278"/>
      <c r="U18" s="140"/>
      <c r="V18" s="140"/>
      <c r="W18" s="140"/>
      <c r="X18" s="140"/>
    </row>
    <row r="19" spans="1:24" ht="26.25" customHeight="1">
      <c r="B19" s="316" t="s">
        <v>129</v>
      </c>
      <c r="C19" s="317"/>
      <c r="D19" s="318"/>
      <c r="E19" s="305">
        <f>'大会申込書（女子）'!B26:G26</f>
        <v>0</v>
      </c>
      <c r="F19" s="305"/>
      <c r="G19" s="305"/>
      <c r="H19" s="305"/>
      <c r="I19" s="305"/>
      <c r="J19" s="142" t="s">
        <v>126</v>
      </c>
      <c r="K19" s="298"/>
      <c r="L19" s="278"/>
      <c r="M19" s="278"/>
      <c r="N19" s="278"/>
      <c r="O19" s="278"/>
      <c r="P19" s="278"/>
      <c r="Q19" s="278"/>
      <c r="R19" s="286"/>
      <c r="S19" s="277"/>
      <c r="T19" s="278"/>
      <c r="U19" s="140"/>
      <c r="V19" s="140"/>
      <c r="W19" s="140"/>
      <c r="X19" s="140"/>
    </row>
    <row r="20" spans="1:24" ht="26.25" customHeight="1">
      <c r="B20" s="316"/>
      <c r="C20" s="317"/>
      <c r="D20" s="318"/>
      <c r="E20" s="305">
        <f>'大会申込書（女子）'!B27:G27</f>
        <v>0</v>
      </c>
      <c r="F20" s="305"/>
      <c r="G20" s="305"/>
      <c r="H20" s="305"/>
      <c r="I20" s="305"/>
      <c r="J20" s="142" t="s">
        <v>126</v>
      </c>
      <c r="K20" s="298"/>
      <c r="L20" s="278"/>
      <c r="M20" s="278"/>
      <c r="N20" s="278"/>
      <c r="O20" s="278"/>
      <c r="P20" s="278"/>
      <c r="Q20" s="278"/>
      <c r="R20" s="286"/>
      <c r="S20" s="277"/>
      <c r="T20" s="278"/>
      <c r="U20" s="140"/>
      <c r="V20" s="140"/>
      <c r="W20" s="140"/>
      <c r="X20" s="140"/>
    </row>
    <row r="21" spans="1:24" ht="26.25" customHeight="1">
      <c r="B21" s="319"/>
      <c r="C21" s="320"/>
      <c r="D21" s="321"/>
      <c r="E21" s="324">
        <f>'大会申込書（女子）'!B28:G28</f>
        <v>0</v>
      </c>
      <c r="F21" s="324"/>
      <c r="G21" s="324"/>
      <c r="H21" s="324"/>
      <c r="I21" s="324"/>
      <c r="J21" s="143" t="s">
        <v>126</v>
      </c>
      <c r="K21" s="287"/>
      <c r="L21" s="280"/>
      <c r="M21" s="280"/>
      <c r="N21" s="280"/>
      <c r="O21" s="280"/>
      <c r="P21" s="280"/>
      <c r="Q21" s="280"/>
      <c r="R21" s="288"/>
      <c r="S21" s="279"/>
      <c r="T21" s="280"/>
      <c r="U21" s="140"/>
      <c r="V21" s="140"/>
      <c r="W21" s="140"/>
      <c r="X21" s="140"/>
    </row>
    <row r="22" spans="1:24" ht="26.25" customHeight="1">
      <c r="B22" s="306" t="s">
        <v>131</v>
      </c>
      <c r="C22" s="306"/>
      <c r="D22" s="306"/>
      <c r="E22" s="304"/>
      <c r="F22" s="304"/>
      <c r="G22" s="304"/>
      <c r="H22" s="304"/>
      <c r="I22" s="304"/>
      <c r="J22" s="141"/>
      <c r="K22" s="309"/>
      <c r="L22" s="294"/>
      <c r="M22" s="294"/>
      <c r="N22" s="294"/>
      <c r="O22" s="294"/>
      <c r="P22" s="294"/>
      <c r="Q22" s="294"/>
      <c r="R22" s="323"/>
      <c r="S22" s="140"/>
      <c r="T22" s="140"/>
      <c r="U22" s="140"/>
      <c r="V22" s="140"/>
      <c r="W22" s="140"/>
      <c r="X22" s="140"/>
    </row>
    <row r="23" spans="1:24" ht="26.25" customHeight="1">
      <c r="B23" s="306"/>
      <c r="C23" s="306"/>
      <c r="D23" s="306"/>
      <c r="E23" s="299"/>
      <c r="F23" s="300"/>
      <c r="G23" s="300"/>
      <c r="H23" s="300"/>
      <c r="I23" s="301"/>
      <c r="J23" s="173"/>
      <c r="K23" s="285"/>
      <c r="L23" s="284"/>
      <c r="M23" s="282"/>
      <c r="N23" s="284"/>
      <c r="O23" s="282"/>
      <c r="P23" s="284"/>
      <c r="Q23" s="282"/>
      <c r="R23" s="283"/>
      <c r="S23" s="140"/>
      <c r="T23" s="140"/>
      <c r="U23" s="140"/>
      <c r="V23" s="140"/>
      <c r="W23" s="140"/>
      <c r="X23" s="140"/>
    </row>
    <row r="24" spans="1:24" ht="26.25" customHeight="1">
      <c r="B24" s="306"/>
      <c r="C24" s="306"/>
      <c r="D24" s="306"/>
      <c r="E24" s="299"/>
      <c r="F24" s="300"/>
      <c r="G24" s="300"/>
      <c r="H24" s="300"/>
      <c r="I24" s="301"/>
      <c r="J24" s="144"/>
      <c r="K24" s="285"/>
      <c r="L24" s="284"/>
      <c r="M24" s="282"/>
      <c r="N24" s="284"/>
      <c r="O24" s="282"/>
      <c r="P24" s="284"/>
      <c r="Q24" s="282"/>
      <c r="R24" s="283"/>
      <c r="S24" s="140"/>
      <c r="T24" s="140"/>
      <c r="U24" s="140"/>
      <c r="V24" s="140"/>
      <c r="W24" s="140"/>
      <c r="X24" s="140"/>
    </row>
    <row r="25" spans="1:24" ht="26.25" customHeight="1" thickBot="1">
      <c r="B25" s="306"/>
      <c r="C25" s="306"/>
      <c r="D25" s="306"/>
      <c r="E25" s="324"/>
      <c r="F25" s="324"/>
      <c r="G25" s="324"/>
      <c r="H25" s="324"/>
      <c r="I25" s="324"/>
      <c r="J25" s="143"/>
      <c r="K25" s="325"/>
      <c r="L25" s="326"/>
      <c r="M25" s="326"/>
      <c r="N25" s="326"/>
      <c r="O25" s="326"/>
      <c r="P25" s="326"/>
      <c r="Q25" s="326"/>
      <c r="R25" s="327"/>
      <c r="S25" s="140"/>
      <c r="T25" s="140"/>
      <c r="U25" s="140"/>
      <c r="V25" s="140"/>
      <c r="W25" s="140"/>
      <c r="X25" s="140"/>
    </row>
    <row r="26" spans="1:24">
      <c r="K26" s="281" t="s">
        <v>229</v>
      </c>
      <c r="L26" s="281"/>
      <c r="M26" s="281"/>
      <c r="N26" s="281"/>
      <c r="O26" s="281"/>
      <c r="P26" s="281"/>
      <c r="Q26" s="281"/>
      <c r="R26" s="281"/>
      <c r="S26" s="281"/>
      <c r="T26" s="281"/>
    </row>
    <row r="27" spans="1:24">
      <c r="K27" s="281" t="s">
        <v>230</v>
      </c>
      <c r="L27" s="281"/>
      <c r="M27" s="281"/>
      <c r="N27" s="281"/>
      <c r="O27" s="281"/>
      <c r="P27" s="281"/>
      <c r="Q27" s="281"/>
      <c r="R27" s="281"/>
      <c r="S27" s="281"/>
      <c r="T27" s="281"/>
    </row>
    <row r="28" spans="1:24">
      <c r="K28" s="32"/>
    </row>
    <row r="29" spans="1:24" ht="14.25">
      <c r="A29" s="136" t="s">
        <v>132</v>
      </c>
      <c r="B29" s="137" t="s">
        <v>226</v>
      </c>
    </row>
    <row r="52" spans="4:4">
      <c r="D52" t="s">
        <v>274</v>
      </c>
    </row>
    <row r="53" spans="4:4" ht="14.25">
      <c r="D53" s="174" t="s">
        <v>275</v>
      </c>
    </row>
    <row r="67" spans="5:5" ht="14.25">
      <c r="E67" s="54" t="s">
        <v>273</v>
      </c>
    </row>
  </sheetData>
  <mergeCells count="126">
    <mergeCell ref="K22:L22"/>
    <mergeCell ref="M22:N22"/>
    <mergeCell ref="O22:P22"/>
    <mergeCell ref="Q22:R22"/>
    <mergeCell ref="B12:D18"/>
    <mergeCell ref="B19:D21"/>
    <mergeCell ref="E21:I21"/>
    <mergeCell ref="B22:D25"/>
    <mergeCell ref="E22:I22"/>
    <mergeCell ref="E25:I25"/>
    <mergeCell ref="E17:I17"/>
    <mergeCell ref="K17:L17"/>
    <mergeCell ref="M17:N17"/>
    <mergeCell ref="O17:P17"/>
    <mergeCell ref="Q17:R17"/>
    <mergeCell ref="K25:L25"/>
    <mergeCell ref="M25:N25"/>
    <mergeCell ref="O25:P25"/>
    <mergeCell ref="Q25:R25"/>
    <mergeCell ref="K20:L20"/>
    <mergeCell ref="M20:N20"/>
    <mergeCell ref="E18:I18"/>
    <mergeCell ref="E20:I20"/>
    <mergeCell ref="O18:P18"/>
    <mergeCell ref="E16:I16"/>
    <mergeCell ref="K16:L16"/>
    <mergeCell ref="M16:N16"/>
    <mergeCell ref="O16:P16"/>
    <mergeCell ref="M13:N13"/>
    <mergeCell ref="O13:P13"/>
    <mergeCell ref="O12:P12"/>
    <mergeCell ref="E11:I11"/>
    <mergeCell ref="K12:L12"/>
    <mergeCell ref="M12:N12"/>
    <mergeCell ref="M11:N11"/>
    <mergeCell ref="O11:P11"/>
    <mergeCell ref="E19:I19"/>
    <mergeCell ref="E12:I12"/>
    <mergeCell ref="E13:I13"/>
    <mergeCell ref="E14:I14"/>
    <mergeCell ref="E15:I15"/>
    <mergeCell ref="M7:N7"/>
    <mergeCell ref="O7:P7"/>
    <mergeCell ref="Q7:R7"/>
    <mergeCell ref="M8:N8"/>
    <mergeCell ref="O8:P8"/>
    <mergeCell ref="Q8:R8"/>
    <mergeCell ref="Q12:R12"/>
    <mergeCell ref="M9:N9"/>
    <mergeCell ref="O9:P9"/>
    <mergeCell ref="Q9:R9"/>
    <mergeCell ref="M10:N10"/>
    <mergeCell ref="Q11:R11"/>
    <mergeCell ref="M15:N15"/>
    <mergeCell ref="O15:P15"/>
    <mergeCell ref="Q16:R16"/>
    <mergeCell ref="K18:L18"/>
    <mergeCell ref="M18:N18"/>
    <mergeCell ref="K11:L11"/>
    <mergeCell ref="K13:L13"/>
    <mergeCell ref="E23:I23"/>
    <mergeCell ref="E24:I24"/>
    <mergeCell ref="K24:L24"/>
    <mergeCell ref="M24:N24"/>
    <mergeCell ref="O24:P24"/>
    <mergeCell ref="Q24:R24"/>
    <mergeCell ref="A1:R1"/>
    <mergeCell ref="A2:R2"/>
    <mergeCell ref="A3:R3"/>
    <mergeCell ref="B4:C4"/>
    <mergeCell ref="D4:L4"/>
    <mergeCell ref="E8:I8"/>
    <mergeCell ref="E9:I9"/>
    <mergeCell ref="E10:I10"/>
    <mergeCell ref="B7:D7"/>
    <mergeCell ref="E7:I7"/>
    <mergeCell ref="K7:L7"/>
    <mergeCell ref="K8:L8"/>
    <mergeCell ref="K9:L9"/>
    <mergeCell ref="O10:P10"/>
    <mergeCell ref="Q10:R10"/>
    <mergeCell ref="B8:D9"/>
    <mergeCell ref="B10:D11"/>
    <mergeCell ref="Q18:R18"/>
    <mergeCell ref="S14:T14"/>
    <mergeCell ref="K6:R6"/>
    <mergeCell ref="S15:T15"/>
    <mergeCell ref="S16:T16"/>
    <mergeCell ref="S17:T17"/>
    <mergeCell ref="S18:T18"/>
    <mergeCell ref="S19:T19"/>
    <mergeCell ref="Q15:R15"/>
    <mergeCell ref="K19:L19"/>
    <mergeCell ref="M19:N19"/>
    <mergeCell ref="O19:P19"/>
    <mergeCell ref="K10:L10"/>
    <mergeCell ref="K15:L15"/>
    <mergeCell ref="Q13:R13"/>
    <mergeCell ref="K14:L14"/>
    <mergeCell ref="M14:N14"/>
    <mergeCell ref="O14:P14"/>
    <mergeCell ref="Q14:R14"/>
    <mergeCell ref="B6:J6"/>
    <mergeCell ref="S20:T20"/>
    <mergeCell ref="S21:T21"/>
    <mergeCell ref="K27:T27"/>
    <mergeCell ref="K26:T26"/>
    <mergeCell ref="Q23:R23"/>
    <mergeCell ref="O23:P23"/>
    <mergeCell ref="M23:N23"/>
    <mergeCell ref="K23:L23"/>
    <mergeCell ref="O20:P20"/>
    <mergeCell ref="Q20:R20"/>
    <mergeCell ref="K21:L21"/>
    <mergeCell ref="M21:N21"/>
    <mergeCell ref="O21:P21"/>
    <mergeCell ref="Q21:R21"/>
    <mergeCell ref="Q19:R19"/>
    <mergeCell ref="S6:T6"/>
    <mergeCell ref="S7:T7"/>
    <mergeCell ref="S8:T8"/>
    <mergeCell ref="S9:T9"/>
    <mergeCell ref="S10:T10"/>
    <mergeCell ref="S11:T11"/>
    <mergeCell ref="S12:T12"/>
    <mergeCell ref="S13:T13"/>
  </mergeCells>
  <phoneticPr fontId="2"/>
  <dataValidations count="2">
    <dataValidation type="list" allowBlank="1" showInputMessage="1" showErrorMessage="1" sqref="J8:J25">
      <formula1>"男,女"</formula1>
    </dataValidation>
    <dataValidation type="list" allowBlank="1" showInputMessage="1" showErrorMessage="1" sqref="P25 R25:X25 N25 P8:P22 N8:N22 L25 L8:L22 M8:M25 K8:K25 O8:O25 Q8:Q25 R8:X22">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election activeCell="H22" sqref="H22"/>
    </sheetView>
  </sheetViews>
  <sheetFormatPr defaultRowHeight="13.5"/>
  <cols>
    <col min="8" max="8" width="17.875" customWidth="1"/>
  </cols>
  <sheetData>
    <row r="1" spans="1:8">
      <c r="C1" s="328" t="s">
        <v>285</v>
      </c>
      <c r="D1" s="328"/>
      <c r="E1" s="328"/>
      <c r="F1" s="328"/>
      <c r="G1" s="328"/>
    </row>
    <row r="2" spans="1:8" ht="27" customHeight="1">
      <c r="C2" s="328"/>
      <c r="D2" s="328"/>
      <c r="E2" s="328"/>
      <c r="F2" s="328"/>
      <c r="G2" s="328"/>
    </row>
    <row r="3" spans="1:8" ht="17.25">
      <c r="D3" s="181"/>
      <c r="E3" s="181"/>
    </row>
    <row r="4" spans="1:8" ht="36.75" customHeight="1">
      <c r="A4" s="329" t="s">
        <v>286</v>
      </c>
      <c r="B4" s="329"/>
      <c r="C4" s="306" t="s">
        <v>287</v>
      </c>
      <c r="D4" s="306"/>
      <c r="E4" s="306"/>
      <c r="F4" s="306"/>
      <c r="G4" s="306"/>
      <c r="H4" s="180" t="s">
        <v>288</v>
      </c>
    </row>
    <row r="5" spans="1:8" ht="16.5" customHeight="1">
      <c r="A5" s="310" t="s">
        <v>289</v>
      </c>
      <c r="B5" s="312"/>
      <c r="C5" s="310" t="s">
        <v>290</v>
      </c>
      <c r="D5" s="311"/>
      <c r="E5" s="311" t="s">
        <v>291</v>
      </c>
      <c r="F5" s="311"/>
      <c r="G5" s="312"/>
      <c r="H5" s="330" t="s">
        <v>292</v>
      </c>
    </row>
    <row r="6" spans="1:8" ht="16.5" customHeight="1">
      <c r="A6" s="313"/>
      <c r="B6" s="315"/>
      <c r="C6" s="313"/>
      <c r="D6" s="314"/>
      <c r="E6" s="314"/>
      <c r="F6" s="314"/>
      <c r="G6" s="315"/>
      <c r="H6" s="331"/>
    </row>
    <row r="7" spans="1:8" ht="16.5" customHeight="1">
      <c r="A7" s="310" t="s">
        <v>293</v>
      </c>
      <c r="B7" s="312"/>
      <c r="C7" s="310" t="s">
        <v>290</v>
      </c>
      <c r="D7" s="311"/>
      <c r="E7" s="311" t="s">
        <v>291</v>
      </c>
      <c r="F7" s="311"/>
      <c r="G7" s="312"/>
      <c r="H7" s="330" t="s">
        <v>294</v>
      </c>
    </row>
    <row r="8" spans="1:8" ht="16.5" customHeight="1">
      <c r="A8" s="332"/>
      <c r="B8" s="333"/>
      <c r="C8" s="313"/>
      <c r="D8" s="314"/>
      <c r="E8" s="334"/>
      <c r="F8" s="334"/>
      <c r="G8" s="333"/>
      <c r="H8" s="331"/>
    </row>
    <row r="9" spans="1:8" ht="16.5" customHeight="1">
      <c r="A9" s="310" t="s">
        <v>289</v>
      </c>
      <c r="B9" s="312"/>
      <c r="C9" s="310" t="s">
        <v>295</v>
      </c>
      <c r="D9" s="311"/>
      <c r="E9" s="311"/>
      <c r="F9" s="311"/>
      <c r="G9" s="312"/>
      <c r="H9" s="330" t="s">
        <v>296</v>
      </c>
    </row>
    <row r="10" spans="1:8" ht="16.5" customHeight="1">
      <c r="A10" s="313"/>
      <c r="B10" s="315"/>
      <c r="C10" s="332"/>
      <c r="D10" s="334"/>
      <c r="E10" s="334"/>
      <c r="F10" s="334"/>
      <c r="G10" s="333"/>
      <c r="H10" s="331"/>
    </row>
    <row r="11" spans="1:8" ht="16.5" customHeight="1">
      <c r="A11" s="310" t="s">
        <v>297</v>
      </c>
      <c r="B11" s="312"/>
      <c r="C11" s="310" t="s">
        <v>298</v>
      </c>
      <c r="D11" s="311"/>
      <c r="E11" s="311" t="s">
        <v>299</v>
      </c>
      <c r="F11" s="311"/>
      <c r="G11" s="312"/>
      <c r="H11" s="330" t="s">
        <v>300</v>
      </c>
    </row>
    <row r="12" spans="1:8" ht="16.5" customHeight="1">
      <c r="A12" s="332"/>
      <c r="B12" s="333"/>
      <c r="C12" s="332"/>
      <c r="D12" s="334"/>
      <c r="E12" s="334"/>
      <c r="F12" s="334"/>
      <c r="G12" s="333"/>
      <c r="H12" s="331"/>
    </row>
    <row r="13" spans="1:8" ht="16.5" customHeight="1">
      <c r="A13" s="310" t="s">
        <v>289</v>
      </c>
      <c r="B13" s="312"/>
      <c r="C13" s="313" t="s">
        <v>301</v>
      </c>
      <c r="D13" s="314"/>
      <c r="E13" s="314" t="s">
        <v>299</v>
      </c>
      <c r="F13" s="314"/>
      <c r="G13" s="315"/>
      <c r="H13" s="330" t="s">
        <v>302</v>
      </c>
    </row>
    <row r="14" spans="1:8" ht="16.5" customHeight="1">
      <c r="A14" s="332"/>
      <c r="B14" s="333"/>
      <c r="C14" s="313"/>
      <c r="D14" s="314"/>
      <c r="E14" s="314"/>
      <c r="F14" s="334"/>
      <c r="G14" s="333"/>
      <c r="H14" s="331"/>
    </row>
    <row r="15" spans="1:8" ht="16.5" customHeight="1">
      <c r="A15" s="310" t="s">
        <v>289</v>
      </c>
      <c r="B15" s="312"/>
      <c r="C15" s="310" t="s">
        <v>242</v>
      </c>
      <c r="D15" s="311"/>
      <c r="E15" s="311"/>
      <c r="F15" s="311"/>
      <c r="G15" s="312"/>
      <c r="H15" s="330" t="s">
        <v>303</v>
      </c>
    </row>
    <row r="16" spans="1:8" ht="16.5" customHeight="1">
      <c r="A16" s="332"/>
      <c r="B16" s="333"/>
      <c r="C16" s="332"/>
      <c r="D16" s="334"/>
      <c r="E16" s="334"/>
      <c r="F16" s="334"/>
      <c r="G16" s="333"/>
      <c r="H16" s="331"/>
    </row>
    <row r="18" spans="1:8" ht="31.5" customHeight="1">
      <c r="A18" s="182" t="s">
        <v>304</v>
      </c>
    </row>
    <row r="20" spans="1:8">
      <c r="A20" s="338" t="s">
        <v>90</v>
      </c>
      <c r="B20" s="338"/>
      <c r="C20" s="339" t="s">
        <v>305</v>
      </c>
      <c r="D20" s="339"/>
      <c r="E20" s="339"/>
      <c r="F20" s="339"/>
      <c r="G20" t="s">
        <v>306</v>
      </c>
      <c r="H20" t="s">
        <v>307</v>
      </c>
    </row>
    <row r="21" spans="1:8">
      <c r="A21" s="338" t="s">
        <v>90</v>
      </c>
      <c r="B21" s="338"/>
      <c r="C21" s="339" t="s">
        <v>308</v>
      </c>
      <c r="D21" s="339"/>
      <c r="E21" s="339"/>
      <c r="F21" s="339"/>
      <c r="G21" t="s">
        <v>306</v>
      </c>
      <c r="H21" t="s">
        <v>307</v>
      </c>
    </row>
    <row r="22" spans="1:8">
      <c r="A22" s="338" t="s">
        <v>90</v>
      </c>
      <c r="B22" s="338"/>
      <c r="C22" s="339" t="s">
        <v>309</v>
      </c>
      <c r="D22" s="339"/>
      <c r="E22" s="339"/>
      <c r="F22" s="339"/>
      <c r="G22" t="s">
        <v>306</v>
      </c>
      <c r="H22" t="s">
        <v>307</v>
      </c>
    </row>
    <row r="23" spans="1:8">
      <c r="A23" s="183"/>
      <c r="B23" s="183"/>
      <c r="H23" s="183" t="s">
        <v>310</v>
      </c>
    </row>
    <row r="24" spans="1:8">
      <c r="A24" s="183"/>
      <c r="B24" s="183"/>
    </row>
    <row r="25" spans="1:8">
      <c r="A25" s="183"/>
      <c r="B25" t="s">
        <v>311</v>
      </c>
    </row>
    <row r="26" spans="1:8">
      <c r="A26" s="183"/>
      <c r="B26" s="183"/>
    </row>
    <row r="29" spans="1:8">
      <c r="B29" s="340" t="s">
        <v>312</v>
      </c>
      <c r="C29" s="340"/>
      <c r="D29" s="340"/>
      <c r="E29" s="340"/>
      <c r="F29" s="340"/>
      <c r="G29" s="340"/>
      <c r="H29" s="340"/>
    </row>
    <row r="30" spans="1:8">
      <c r="B30" s="340"/>
      <c r="C30" s="340"/>
      <c r="D30" s="340"/>
      <c r="E30" s="340"/>
      <c r="F30" s="340"/>
      <c r="G30" s="340"/>
      <c r="H30" s="340"/>
    </row>
    <row r="31" spans="1:8">
      <c r="B31" s="340"/>
      <c r="C31" s="340"/>
      <c r="D31" s="340"/>
      <c r="E31" s="340"/>
      <c r="F31" s="340"/>
      <c r="G31" s="340"/>
      <c r="H31" s="340"/>
    </row>
    <row r="32" spans="1:8">
      <c r="A32" t="s">
        <v>94</v>
      </c>
      <c r="B32" s="336"/>
      <c r="C32" s="336"/>
      <c r="D32" s="336"/>
      <c r="E32" s="336"/>
      <c r="F32" s="336"/>
      <c r="G32" s="336"/>
      <c r="H32" s="336"/>
    </row>
    <row r="33" spans="1:8">
      <c r="B33" s="336"/>
      <c r="C33" s="336"/>
      <c r="D33" s="336"/>
      <c r="E33" s="336"/>
      <c r="F33" s="336"/>
      <c r="G33" s="336"/>
      <c r="H33" s="336"/>
    </row>
    <row r="34" spans="1:8" ht="14.25" thickBot="1">
      <c r="A34" s="184"/>
      <c r="B34" s="337"/>
      <c r="C34" s="337"/>
      <c r="D34" s="337"/>
      <c r="E34" s="337"/>
      <c r="F34" s="337"/>
      <c r="G34" s="337"/>
      <c r="H34" s="337"/>
    </row>
    <row r="36" spans="1:8">
      <c r="A36" t="s">
        <v>92</v>
      </c>
      <c r="C36" s="336"/>
      <c r="D36" s="336"/>
      <c r="E36" s="336"/>
      <c r="F36" s="336"/>
      <c r="G36" s="336"/>
      <c r="H36" s="336"/>
    </row>
    <row r="37" spans="1:8">
      <c r="C37" s="336"/>
      <c r="D37" s="336"/>
      <c r="E37" s="336"/>
      <c r="F37" s="336"/>
      <c r="G37" s="336"/>
      <c r="H37" s="336"/>
    </row>
    <row r="38" spans="1:8" ht="14.25" thickBot="1">
      <c r="A38" s="184"/>
      <c r="B38" s="184"/>
      <c r="C38" s="337"/>
      <c r="D38" s="337"/>
      <c r="E38" s="337"/>
      <c r="F38" s="337"/>
      <c r="G38" s="337"/>
      <c r="H38" s="337"/>
    </row>
    <row r="40" spans="1:8">
      <c r="A40" t="s">
        <v>313</v>
      </c>
      <c r="C40" s="336"/>
      <c r="D40" s="336"/>
      <c r="E40" s="336"/>
      <c r="F40" s="336"/>
      <c r="G40" s="336"/>
      <c r="H40" s="336"/>
    </row>
    <row r="41" spans="1:8" ht="14.25" thickBot="1">
      <c r="A41" s="184"/>
      <c r="B41" s="184"/>
      <c r="C41" s="337"/>
      <c r="D41" s="337"/>
      <c r="E41" s="337"/>
      <c r="F41" s="337"/>
      <c r="G41" s="337"/>
      <c r="H41" s="337"/>
    </row>
    <row r="43" spans="1:8">
      <c r="A43" t="s">
        <v>314</v>
      </c>
      <c r="C43" s="336"/>
      <c r="D43" s="336"/>
      <c r="E43" s="336"/>
      <c r="F43" s="336"/>
      <c r="G43" s="336"/>
      <c r="H43" s="336"/>
    </row>
    <row r="44" spans="1:8">
      <c r="C44" s="336"/>
      <c r="D44" s="336"/>
      <c r="E44" s="336"/>
      <c r="F44" s="336"/>
      <c r="G44" s="336"/>
      <c r="H44" s="336"/>
    </row>
    <row r="45" spans="1:8" ht="14.25" thickBot="1">
      <c r="A45" s="184"/>
      <c r="B45" s="184"/>
      <c r="C45" s="337"/>
      <c r="D45" s="337"/>
      <c r="E45" s="337"/>
      <c r="F45" s="337"/>
      <c r="G45" s="337"/>
      <c r="H45" s="337"/>
    </row>
    <row r="46" spans="1:8">
      <c r="B46" s="335"/>
      <c r="C46" s="335"/>
      <c r="D46" s="335"/>
      <c r="E46" s="335"/>
      <c r="F46" s="335"/>
      <c r="G46" s="335"/>
      <c r="H46" s="335"/>
    </row>
    <row r="47" spans="1:8">
      <c r="A47" t="s">
        <v>315</v>
      </c>
      <c r="B47" s="336"/>
      <c r="C47" s="336"/>
      <c r="D47" s="336"/>
      <c r="E47" s="336"/>
      <c r="F47" s="336"/>
      <c r="G47" s="336"/>
      <c r="H47" s="336"/>
    </row>
    <row r="48" spans="1:8" ht="14.25" thickBot="1">
      <c r="A48" s="184"/>
      <c r="B48" s="337"/>
      <c r="C48" s="337"/>
      <c r="D48" s="337"/>
      <c r="E48" s="337"/>
      <c r="F48" s="337"/>
      <c r="G48" s="337"/>
      <c r="H48" s="337"/>
    </row>
    <row r="49" spans="1:10">
      <c r="A49" s="31"/>
      <c r="B49" s="31"/>
      <c r="C49" s="31"/>
      <c r="D49" s="31"/>
      <c r="E49" s="31"/>
      <c r="F49" s="31"/>
      <c r="G49" s="31"/>
      <c r="H49" s="31"/>
    </row>
    <row r="50" spans="1:10">
      <c r="A50" s="31"/>
      <c r="B50" s="31"/>
      <c r="C50" s="31"/>
      <c r="D50" s="31"/>
      <c r="E50" s="31"/>
      <c r="F50" s="31"/>
      <c r="G50" s="31"/>
      <c r="H50" s="31"/>
    </row>
    <row r="51" spans="1:10">
      <c r="A51" s="306" t="s">
        <v>286</v>
      </c>
      <c r="B51" s="306"/>
      <c r="C51" s="306"/>
      <c r="D51" s="306" t="s">
        <v>287</v>
      </c>
      <c r="E51" s="306"/>
      <c r="F51" s="306"/>
      <c r="G51" s="306"/>
      <c r="H51" s="306" t="s">
        <v>288</v>
      </c>
    </row>
    <row r="52" spans="1:10" ht="14.25" thickBot="1">
      <c r="A52" s="341"/>
      <c r="B52" s="341"/>
      <c r="C52" s="341"/>
      <c r="D52" s="341"/>
      <c r="E52" s="341"/>
      <c r="F52" s="341"/>
      <c r="G52" s="341"/>
      <c r="H52" s="341"/>
    </row>
    <row r="53" spans="1:10" ht="16.5" customHeight="1" thickTop="1">
      <c r="A53" s="342"/>
      <c r="B53" s="342"/>
      <c r="C53" s="342"/>
      <c r="D53" s="342"/>
      <c r="E53" s="342"/>
      <c r="F53" s="342"/>
      <c r="G53" s="342"/>
      <c r="H53" s="343"/>
      <c r="J53" s="31"/>
    </row>
    <row r="54" spans="1:10" ht="16.5" customHeight="1">
      <c r="A54" s="306"/>
      <c r="B54" s="306"/>
      <c r="C54" s="306"/>
      <c r="D54" s="306"/>
      <c r="E54" s="306"/>
      <c r="F54" s="306"/>
      <c r="G54" s="306"/>
      <c r="H54" s="342"/>
      <c r="J54" s="31"/>
    </row>
    <row r="55" spans="1:10" ht="16.5" customHeight="1">
      <c r="A55" s="306"/>
      <c r="B55" s="306"/>
      <c r="C55" s="306"/>
      <c r="D55" s="306"/>
      <c r="E55" s="306"/>
      <c r="F55" s="306"/>
      <c r="G55" s="306"/>
      <c r="H55" s="344"/>
    </row>
    <row r="56" spans="1:10" ht="16.5" customHeight="1">
      <c r="A56" s="306"/>
      <c r="B56" s="306"/>
      <c r="C56" s="306"/>
      <c r="D56" s="306"/>
      <c r="E56" s="306"/>
      <c r="F56" s="306"/>
      <c r="G56" s="306"/>
      <c r="H56" s="344"/>
    </row>
    <row r="57" spans="1:10" ht="16.5" customHeight="1">
      <c r="A57" s="345"/>
      <c r="B57" s="345"/>
      <c r="C57" s="345"/>
      <c r="D57" s="345"/>
      <c r="E57" s="345"/>
      <c r="F57" s="345"/>
      <c r="G57" s="345"/>
      <c r="H57" s="346"/>
    </row>
    <row r="58" spans="1:10" ht="16.5" customHeight="1">
      <c r="A58" s="345"/>
      <c r="B58" s="345"/>
      <c r="C58" s="345"/>
      <c r="D58" s="345"/>
      <c r="E58" s="345"/>
      <c r="F58" s="345"/>
      <c r="G58" s="345"/>
      <c r="H58" s="344"/>
    </row>
    <row r="59" spans="1:10" ht="16.5" customHeight="1">
      <c r="A59" s="345"/>
      <c r="B59" s="345"/>
      <c r="C59" s="345"/>
      <c r="D59" s="345"/>
      <c r="E59" s="345"/>
      <c r="F59" s="345"/>
      <c r="G59" s="345"/>
      <c r="H59" s="346"/>
    </row>
    <row r="60" spans="1:10" ht="16.5" customHeight="1">
      <c r="A60" s="345"/>
      <c r="B60" s="345"/>
      <c r="C60" s="345"/>
      <c r="D60" s="345"/>
      <c r="E60" s="345"/>
      <c r="F60" s="345"/>
      <c r="G60" s="345"/>
      <c r="H60" s="344"/>
    </row>
    <row r="61" spans="1:10" ht="16.5" customHeight="1">
      <c r="A61" s="345"/>
      <c r="B61" s="345"/>
      <c r="C61" s="345"/>
      <c r="D61" s="345"/>
      <c r="E61" s="345"/>
      <c r="F61" s="345"/>
      <c r="G61" s="345"/>
      <c r="H61" s="346"/>
    </row>
    <row r="62" spans="1:10" ht="16.5" customHeight="1">
      <c r="A62" s="345"/>
      <c r="B62" s="345"/>
      <c r="C62" s="345"/>
      <c r="D62" s="345"/>
      <c r="E62" s="345"/>
      <c r="F62" s="345"/>
      <c r="G62" s="345"/>
      <c r="H62" s="344"/>
    </row>
    <row r="63" spans="1:10" ht="16.5" customHeight="1">
      <c r="A63" s="345"/>
      <c r="B63" s="345"/>
      <c r="C63" s="345"/>
      <c r="D63" s="345"/>
      <c r="E63" s="345"/>
      <c r="F63" s="345"/>
      <c r="G63" s="345"/>
      <c r="H63" s="346"/>
    </row>
    <row r="64" spans="1:10" ht="16.5" customHeight="1">
      <c r="A64" s="345"/>
      <c r="B64" s="345"/>
      <c r="C64" s="345"/>
      <c r="D64" s="345"/>
      <c r="E64" s="345"/>
      <c r="F64" s="345"/>
      <c r="G64" s="345"/>
      <c r="H64" s="344"/>
    </row>
    <row r="65" spans="1:8" ht="16.5" customHeight="1">
      <c r="A65" s="345"/>
      <c r="B65" s="345"/>
      <c r="C65" s="345"/>
      <c r="D65" s="345"/>
      <c r="E65" s="345"/>
      <c r="F65" s="345"/>
      <c r="G65" s="345"/>
      <c r="H65" s="346"/>
    </row>
    <row r="66" spans="1:8" ht="16.5" customHeight="1">
      <c r="A66" s="345"/>
      <c r="B66" s="345"/>
      <c r="C66" s="345"/>
      <c r="D66" s="345"/>
      <c r="E66" s="345"/>
      <c r="F66" s="345"/>
      <c r="G66" s="345"/>
      <c r="H66" s="344"/>
    </row>
    <row r="67" spans="1:8" ht="16.5" customHeight="1">
      <c r="A67" s="345"/>
      <c r="B67" s="345"/>
      <c r="C67" s="345"/>
      <c r="D67" s="345"/>
      <c r="E67" s="345"/>
      <c r="F67" s="345"/>
      <c r="G67" s="345"/>
      <c r="H67" s="346"/>
    </row>
    <row r="68" spans="1:8" ht="16.5" customHeight="1">
      <c r="A68" s="345"/>
      <c r="B68" s="345"/>
      <c r="C68" s="345"/>
      <c r="D68" s="345"/>
      <c r="E68" s="345"/>
      <c r="F68" s="345"/>
      <c r="G68" s="345"/>
      <c r="H68" s="344"/>
    </row>
    <row r="69" spans="1:8" ht="16.5" customHeight="1">
      <c r="A69" s="345"/>
      <c r="B69" s="345"/>
      <c r="C69" s="345"/>
      <c r="D69" s="345"/>
      <c r="E69" s="345"/>
      <c r="F69" s="345"/>
      <c r="G69" s="345"/>
      <c r="H69" s="346"/>
    </row>
    <row r="70" spans="1:8" ht="16.5" customHeight="1">
      <c r="A70" s="345"/>
      <c r="B70" s="345"/>
      <c r="C70" s="345"/>
      <c r="D70" s="345"/>
      <c r="E70" s="345"/>
      <c r="F70" s="345"/>
      <c r="G70" s="345"/>
      <c r="H70" s="344"/>
    </row>
    <row r="71" spans="1:8" ht="16.5" customHeight="1">
      <c r="A71" s="345"/>
      <c r="B71" s="345"/>
      <c r="C71" s="345"/>
      <c r="D71" s="345"/>
      <c r="E71" s="345"/>
      <c r="F71" s="345"/>
      <c r="G71" s="345"/>
      <c r="H71" s="346"/>
    </row>
    <row r="72" spans="1:8" ht="16.5" customHeight="1">
      <c r="A72" s="345"/>
      <c r="B72" s="345"/>
      <c r="C72" s="345"/>
      <c r="D72" s="345"/>
      <c r="E72" s="345"/>
      <c r="F72" s="345"/>
      <c r="G72" s="345"/>
      <c r="H72" s="344"/>
    </row>
    <row r="73" spans="1:8" ht="16.5" customHeight="1">
      <c r="A73" s="345"/>
      <c r="B73" s="345"/>
      <c r="C73" s="345"/>
      <c r="D73" s="345"/>
      <c r="E73" s="345"/>
      <c r="F73" s="345"/>
      <c r="G73" s="345"/>
      <c r="H73" s="346"/>
    </row>
    <row r="74" spans="1:8" ht="16.5" customHeight="1">
      <c r="A74" s="345"/>
      <c r="B74" s="345"/>
      <c r="C74" s="345"/>
      <c r="D74" s="345"/>
      <c r="E74" s="345"/>
      <c r="F74" s="345"/>
      <c r="G74" s="345"/>
      <c r="H74" s="344"/>
    </row>
    <row r="75" spans="1:8" ht="16.5" customHeight="1">
      <c r="A75" s="345"/>
      <c r="B75" s="345"/>
      <c r="C75" s="345"/>
      <c r="D75" s="345"/>
      <c r="E75" s="345"/>
      <c r="F75" s="345"/>
      <c r="G75" s="345"/>
      <c r="H75" s="346"/>
    </row>
    <row r="76" spans="1:8" ht="16.5" customHeight="1">
      <c r="A76" s="345"/>
      <c r="B76" s="345"/>
      <c r="C76" s="345"/>
      <c r="D76" s="345"/>
      <c r="E76" s="345"/>
      <c r="F76" s="345"/>
      <c r="G76" s="345"/>
      <c r="H76" s="344"/>
    </row>
    <row r="77" spans="1:8" ht="16.5" customHeight="1">
      <c r="A77" s="345"/>
      <c r="B77" s="345"/>
      <c r="C77" s="345"/>
      <c r="D77" s="345"/>
      <c r="E77" s="345"/>
      <c r="F77" s="345"/>
      <c r="G77" s="345"/>
      <c r="H77" s="346"/>
    </row>
    <row r="78" spans="1:8" ht="16.5" customHeight="1">
      <c r="A78" s="345"/>
      <c r="B78" s="345"/>
      <c r="C78" s="345"/>
      <c r="D78" s="345"/>
      <c r="E78" s="345"/>
      <c r="F78" s="345"/>
      <c r="G78" s="345"/>
      <c r="H78" s="342"/>
    </row>
    <row r="79" spans="1:8">
      <c r="A79" s="314"/>
      <c r="B79" s="314"/>
      <c r="C79" s="314"/>
      <c r="D79" s="314"/>
      <c r="E79" s="314"/>
      <c r="F79" s="311"/>
      <c r="G79" s="311"/>
      <c r="H79" s="311"/>
    </row>
    <row r="80" spans="1:8">
      <c r="A80" s="338"/>
      <c r="B80" s="338"/>
      <c r="C80" s="338"/>
      <c r="D80" s="338"/>
      <c r="E80" s="338"/>
      <c r="F80" s="338"/>
      <c r="G80" s="338"/>
      <c r="H80" s="338"/>
    </row>
  </sheetData>
  <mergeCells count="90">
    <mergeCell ref="A79:C80"/>
    <mergeCell ref="D79:G80"/>
    <mergeCell ref="H79:H80"/>
    <mergeCell ref="A75:C76"/>
    <mergeCell ref="D75:G76"/>
    <mergeCell ref="H75:H76"/>
    <mergeCell ref="A77:C78"/>
    <mergeCell ref="D77:G78"/>
    <mergeCell ref="H77:H78"/>
    <mergeCell ref="A71:C72"/>
    <mergeCell ref="D71:G72"/>
    <mergeCell ref="H71:H72"/>
    <mergeCell ref="A73:C74"/>
    <mergeCell ref="D73:G74"/>
    <mergeCell ref="H73:H74"/>
    <mergeCell ref="A67:C68"/>
    <mergeCell ref="D67:G68"/>
    <mergeCell ref="H67:H68"/>
    <mergeCell ref="A69:C70"/>
    <mergeCell ref="D69:G70"/>
    <mergeCell ref="H69:H70"/>
    <mergeCell ref="A63:C64"/>
    <mergeCell ref="D63:G64"/>
    <mergeCell ref="H63:H64"/>
    <mergeCell ref="A65:C66"/>
    <mergeCell ref="D65:G66"/>
    <mergeCell ref="H65:H66"/>
    <mergeCell ref="A59:C60"/>
    <mergeCell ref="D59:G60"/>
    <mergeCell ref="H59:H60"/>
    <mergeCell ref="A61:C62"/>
    <mergeCell ref="D61:G62"/>
    <mergeCell ref="H61:H62"/>
    <mergeCell ref="A55:C56"/>
    <mergeCell ref="D55:G56"/>
    <mergeCell ref="H55:H56"/>
    <mergeCell ref="A57:C58"/>
    <mergeCell ref="D57:G58"/>
    <mergeCell ref="H57:H58"/>
    <mergeCell ref="A51:C52"/>
    <mergeCell ref="D51:G52"/>
    <mergeCell ref="H51:H52"/>
    <mergeCell ref="A53:C54"/>
    <mergeCell ref="D53:G54"/>
    <mergeCell ref="H53:H54"/>
    <mergeCell ref="B46:H48"/>
    <mergeCell ref="A20:B20"/>
    <mergeCell ref="C20:F20"/>
    <mergeCell ref="A21:B21"/>
    <mergeCell ref="C21:F21"/>
    <mergeCell ref="A22:B22"/>
    <mergeCell ref="C22:F22"/>
    <mergeCell ref="B29:H31"/>
    <mergeCell ref="B32:H34"/>
    <mergeCell ref="C36:H38"/>
    <mergeCell ref="C40:H41"/>
    <mergeCell ref="C43:H45"/>
    <mergeCell ref="A13:B14"/>
    <mergeCell ref="C13:D14"/>
    <mergeCell ref="E13:E14"/>
    <mergeCell ref="F13:G14"/>
    <mergeCell ref="H13:H14"/>
    <mergeCell ref="A15:B16"/>
    <mergeCell ref="C15:D16"/>
    <mergeCell ref="E15:E16"/>
    <mergeCell ref="F15:G16"/>
    <mergeCell ref="H15:H16"/>
    <mergeCell ref="A9:B10"/>
    <mergeCell ref="C9:D10"/>
    <mergeCell ref="E9:E10"/>
    <mergeCell ref="F9:G10"/>
    <mergeCell ref="H9:H10"/>
    <mergeCell ref="A11:B12"/>
    <mergeCell ref="C11:D12"/>
    <mergeCell ref="E11:E12"/>
    <mergeCell ref="F11:G12"/>
    <mergeCell ref="H11:H12"/>
    <mergeCell ref="H5:H6"/>
    <mergeCell ref="A7:B8"/>
    <mergeCell ref="C7:D8"/>
    <mergeCell ref="E7:E8"/>
    <mergeCell ref="F7:G8"/>
    <mergeCell ref="H7:H8"/>
    <mergeCell ref="C1:G2"/>
    <mergeCell ref="A4:B4"/>
    <mergeCell ref="C4:G4"/>
    <mergeCell ref="A5:B6"/>
    <mergeCell ref="C5:D6"/>
    <mergeCell ref="E5:E6"/>
    <mergeCell ref="F5:G6"/>
  </mergeCells>
  <phoneticPr fontId="2"/>
  <pageMargins left="0.75" right="0.75" top="1" bottom="1" header="0.51200000000000001" footer="0.51200000000000001"/>
  <pageSetup paperSize="9" orientation="portrait" r:id="rId1"/>
  <headerFooter alignWithMargins="0"/>
  <rowBreaks count="1" manualBreakCount="1">
    <brk id="2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D33"/>
  <sheetViews>
    <sheetView view="pageBreakPreview" zoomScale="60" zoomScaleNormal="100" workbookViewId="0">
      <selection sqref="A1:E1"/>
    </sheetView>
  </sheetViews>
  <sheetFormatPr defaultRowHeight="17.25"/>
  <cols>
    <col min="1" max="56" width="4.5" style="99" customWidth="1"/>
    <col min="57" max="16384" width="9" style="99"/>
  </cols>
  <sheetData>
    <row r="1" spans="1:56">
      <c r="A1" s="352">
        <f>非課税証明書大会用!$D$9</f>
        <v>43265</v>
      </c>
      <c r="B1" s="352"/>
      <c r="C1" s="352"/>
      <c r="D1" s="352"/>
      <c r="E1" s="352"/>
      <c r="F1" s="100" t="s">
        <v>191</v>
      </c>
      <c r="T1" s="352">
        <f>非課税証明書大会用!$D$9</f>
        <v>43265</v>
      </c>
      <c r="U1" s="352"/>
      <c r="V1" s="352"/>
      <c r="W1" s="352"/>
      <c r="X1" s="352"/>
      <c r="Y1" s="100" t="s">
        <v>204</v>
      </c>
      <c r="AM1" s="352">
        <f>非課税証明書大会用!$D$9+1</f>
        <v>43266</v>
      </c>
      <c r="AN1" s="352"/>
      <c r="AO1" s="352"/>
      <c r="AP1" s="352"/>
      <c r="AQ1" s="352"/>
      <c r="AR1" s="100" t="s">
        <v>204</v>
      </c>
    </row>
    <row r="2" spans="1:56" ht="42.75" customHeight="1">
      <c r="A2" s="353" t="s">
        <v>199</v>
      </c>
      <c r="B2" s="353"/>
      <c r="C2" s="353"/>
      <c r="D2" s="353"/>
      <c r="E2" s="353"/>
      <c r="F2" s="353"/>
      <c r="G2" s="353"/>
      <c r="H2" s="353"/>
      <c r="I2" s="353"/>
      <c r="J2" s="353"/>
      <c r="K2" s="353"/>
      <c r="L2" s="353"/>
      <c r="M2" s="353"/>
      <c r="N2" s="353"/>
      <c r="O2" s="353"/>
      <c r="P2" s="353"/>
      <c r="Q2" s="353"/>
      <c r="R2" s="353"/>
      <c r="S2" s="124"/>
      <c r="T2" s="353" t="s">
        <v>210</v>
      </c>
      <c r="U2" s="353"/>
      <c r="V2" s="353"/>
      <c r="W2" s="353"/>
      <c r="X2" s="353"/>
      <c r="Y2" s="353"/>
      <c r="Z2" s="353"/>
      <c r="AA2" s="353"/>
      <c r="AB2" s="353"/>
      <c r="AC2" s="353"/>
      <c r="AD2" s="353"/>
      <c r="AE2" s="353"/>
      <c r="AF2" s="353"/>
      <c r="AG2" s="353"/>
      <c r="AH2" s="353"/>
      <c r="AI2" s="353"/>
      <c r="AJ2" s="353"/>
      <c r="AK2" s="353"/>
      <c r="AL2" s="124"/>
      <c r="AM2" s="353" t="s">
        <v>211</v>
      </c>
      <c r="AN2" s="353"/>
      <c r="AO2" s="353"/>
      <c r="AP2" s="353"/>
      <c r="AQ2" s="353"/>
      <c r="AR2" s="353"/>
      <c r="AS2" s="353"/>
      <c r="AT2" s="353"/>
      <c r="AU2" s="353"/>
      <c r="AV2" s="353"/>
      <c r="AW2" s="353"/>
      <c r="AX2" s="353"/>
      <c r="AY2" s="353"/>
      <c r="AZ2" s="353"/>
      <c r="BA2" s="353"/>
      <c r="BB2" s="353"/>
      <c r="BC2" s="353"/>
      <c r="BD2" s="353"/>
    </row>
    <row r="3" spans="1:56" ht="44.25" customHeight="1">
      <c r="G3" s="354" t="s">
        <v>94</v>
      </c>
      <c r="H3" s="354"/>
      <c r="I3" s="354"/>
      <c r="J3" s="355">
        <f>宿泊申込書!$AA$1</f>
        <v>0</v>
      </c>
      <c r="K3" s="355"/>
      <c r="L3" s="355"/>
      <c r="M3" s="355"/>
      <c r="N3" s="355"/>
      <c r="O3" s="355"/>
      <c r="P3" s="355"/>
      <c r="Q3" s="355"/>
      <c r="R3" s="355"/>
      <c r="S3" s="123"/>
      <c r="Z3" s="354" t="s">
        <v>94</v>
      </c>
      <c r="AA3" s="354"/>
      <c r="AB3" s="354"/>
      <c r="AC3" s="355">
        <f>宿泊申込書!$AA$1</f>
        <v>0</v>
      </c>
      <c r="AD3" s="355"/>
      <c r="AE3" s="355"/>
      <c r="AF3" s="355"/>
      <c r="AG3" s="355"/>
      <c r="AH3" s="355"/>
      <c r="AI3" s="355"/>
      <c r="AJ3" s="355"/>
      <c r="AK3" s="355"/>
      <c r="AL3" s="123"/>
      <c r="AS3" s="354" t="s">
        <v>94</v>
      </c>
      <c r="AT3" s="354"/>
      <c r="AU3" s="354"/>
      <c r="AV3" s="355">
        <f>宿泊申込書!$AA$1</f>
        <v>0</v>
      </c>
      <c r="AW3" s="355"/>
      <c r="AX3" s="355"/>
      <c r="AY3" s="355"/>
      <c r="AZ3" s="355"/>
      <c r="BA3" s="355"/>
      <c r="BB3" s="355"/>
      <c r="BC3" s="355"/>
      <c r="BD3" s="355"/>
    </row>
    <row r="4" spans="1:56" ht="44.25" customHeight="1">
      <c r="G4" s="354" t="s">
        <v>101</v>
      </c>
      <c r="H4" s="354"/>
      <c r="I4" s="354"/>
      <c r="J4" s="356" t="str">
        <f>宿泊申込書!$AA$3</f>
        <v/>
      </c>
      <c r="K4" s="356"/>
      <c r="L4" s="356"/>
      <c r="M4" s="356"/>
      <c r="N4" s="356"/>
      <c r="O4" s="356"/>
      <c r="P4" s="356"/>
      <c r="Q4" s="356"/>
      <c r="R4" s="356"/>
      <c r="S4" s="123"/>
      <c r="Z4" s="354" t="s">
        <v>101</v>
      </c>
      <c r="AA4" s="354"/>
      <c r="AB4" s="354"/>
      <c r="AC4" s="356" t="str">
        <f>宿泊申込書!$AA$3</f>
        <v/>
      </c>
      <c r="AD4" s="356"/>
      <c r="AE4" s="356"/>
      <c r="AF4" s="356"/>
      <c r="AG4" s="356"/>
      <c r="AH4" s="356"/>
      <c r="AI4" s="356"/>
      <c r="AJ4" s="356"/>
      <c r="AK4" s="356"/>
      <c r="AL4" s="123"/>
      <c r="AS4" s="354" t="s">
        <v>101</v>
      </c>
      <c r="AT4" s="354"/>
      <c r="AU4" s="354"/>
      <c r="AV4" s="356" t="str">
        <f>宿泊申込書!$AA$3</f>
        <v/>
      </c>
      <c r="AW4" s="356"/>
      <c r="AX4" s="356"/>
      <c r="AY4" s="356"/>
      <c r="AZ4" s="356"/>
      <c r="BA4" s="356"/>
      <c r="BB4" s="356"/>
      <c r="BC4" s="356"/>
      <c r="BD4" s="356"/>
    </row>
    <row r="6" spans="1:56" ht="30" customHeight="1">
      <c r="A6" s="99" t="s">
        <v>202</v>
      </c>
      <c r="T6" s="99" t="s">
        <v>202</v>
      </c>
      <c r="AM6" s="99" t="s">
        <v>202</v>
      </c>
    </row>
    <row r="7" spans="1:56" ht="30" customHeight="1">
      <c r="B7" s="99" t="s">
        <v>203</v>
      </c>
      <c r="U7" s="99" t="s">
        <v>212</v>
      </c>
      <c r="AN7" s="99" t="s">
        <v>213</v>
      </c>
    </row>
    <row r="8" spans="1:56" ht="54.75" customHeight="1">
      <c r="B8" s="351" t="s">
        <v>198</v>
      </c>
      <c r="C8" s="351"/>
      <c r="D8" s="351"/>
      <c r="E8" s="351"/>
      <c r="F8" s="351"/>
      <c r="G8" s="351"/>
      <c r="H8" s="351"/>
      <c r="I8" s="351"/>
      <c r="J8" s="351"/>
      <c r="K8" s="351"/>
      <c r="L8" s="351"/>
      <c r="M8" s="351"/>
      <c r="U8" s="351" t="s">
        <v>198</v>
      </c>
      <c r="V8" s="351"/>
      <c r="W8" s="351"/>
      <c r="X8" s="351"/>
      <c r="Y8" s="351"/>
      <c r="Z8" s="351"/>
      <c r="AA8" s="351"/>
      <c r="AB8" s="351"/>
      <c r="AC8" s="351"/>
      <c r="AD8" s="351"/>
      <c r="AE8" s="351"/>
      <c r="AF8" s="351"/>
      <c r="AN8" s="351" t="s">
        <v>198</v>
      </c>
      <c r="AO8" s="351"/>
      <c r="AP8" s="351"/>
      <c r="AQ8" s="351"/>
      <c r="AR8" s="351"/>
      <c r="AS8" s="351"/>
      <c r="AT8" s="351"/>
      <c r="AU8" s="351"/>
      <c r="AV8" s="351"/>
      <c r="AW8" s="351"/>
      <c r="AX8" s="351"/>
      <c r="AY8" s="351"/>
    </row>
    <row r="9" spans="1:56" ht="46.5" customHeight="1">
      <c r="C9" s="347" t="s">
        <v>201</v>
      </c>
      <c r="D9" s="348"/>
      <c r="E9" s="347" t="s">
        <v>200</v>
      </c>
      <c r="F9" s="349"/>
      <c r="G9" s="349"/>
      <c r="H9" s="349"/>
      <c r="I9" s="349"/>
      <c r="J9" s="349"/>
      <c r="K9" s="349"/>
      <c r="L9" s="349"/>
      <c r="M9" s="349"/>
      <c r="N9" s="348"/>
      <c r="O9" s="347" t="s">
        <v>112</v>
      </c>
      <c r="P9" s="348"/>
      <c r="V9" s="347" t="s">
        <v>201</v>
      </c>
      <c r="W9" s="348"/>
      <c r="X9" s="347" t="s">
        <v>200</v>
      </c>
      <c r="Y9" s="349"/>
      <c r="Z9" s="349"/>
      <c r="AA9" s="349"/>
      <c r="AB9" s="349"/>
      <c r="AC9" s="349"/>
      <c r="AD9" s="349"/>
      <c r="AE9" s="349"/>
      <c r="AF9" s="349"/>
      <c r="AG9" s="348"/>
      <c r="AH9" s="347" t="s">
        <v>112</v>
      </c>
      <c r="AI9" s="348"/>
      <c r="AO9" s="347" t="s">
        <v>201</v>
      </c>
      <c r="AP9" s="348"/>
      <c r="AQ9" s="347" t="s">
        <v>200</v>
      </c>
      <c r="AR9" s="349"/>
      <c r="AS9" s="349"/>
      <c r="AT9" s="349"/>
      <c r="AU9" s="349"/>
      <c r="AV9" s="349"/>
      <c r="AW9" s="349"/>
      <c r="AX9" s="349"/>
      <c r="AY9" s="349"/>
      <c r="AZ9" s="348"/>
      <c r="BA9" s="347" t="s">
        <v>112</v>
      </c>
      <c r="BB9" s="348"/>
    </row>
    <row r="10" spans="1:56" ht="46.5" customHeight="1">
      <c r="C10" s="350">
        <v>1</v>
      </c>
      <c r="D10" s="350"/>
      <c r="E10" s="350"/>
      <c r="F10" s="350"/>
      <c r="G10" s="350"/>
      <c r="H10" s="350"/>
      <c r="I10" s="350"/>
      <c r="J10" s="350"/>
      <c r="K10" s="350"/>
      <c r="L10" s="350"/>
      <c r="M10" s="350"/>
      <c r="N10" s="350"/>
      <c r="O10" s="350"/>
      <c r="P10" s="350"/>
      <c r="V10" s="350">
        <v>1</v>
      </c>
      <c r="W10" s="350"/>
      <c r="X10" s="350"/>
      <c r="Y10" s="350"/>
      <c r="Z10" s="350"/>
      <c r="AA10" s="350"/>
      <c r="AB10" s="350"/>
      <c r="AC10" s="350"/>
      <c r="AD10" s="350"/>
      <c r="AE10" s="350"/>
      <c r="AF10" s="350"/>
      <c r="AG10" s="350"/>
      <c r="AH10" s="357">
        <f>VLOOKUP(X10,$C$29:$D$33,2,FALSE)</f>
        <v>0</v>
      </c>
      <c r="AI10" s="357"/>
      <c r="AO10" s="350">
        <v>1</v>
      </c>
      <c r="AP10" s="350"/>
      <c r="AQ10" s="350"/>
      <c r="AR10" s="350"/>
      <c r="AS10" s="350"/>
      <c r="AT10" s="350"/>
      <c r="AU10" s="350"/>
      <c r="AV10" s="350"/>
      <c r="AW10" s="350"/>
      <c r="AX10" s="350"/>
      <c r="AY10" s="350"/>
      <c r="AZ10" s="350"/>
      <c r="BA10" s="357">
        <f>VLOOKUP(AQ10,$C$29:$D$33,2,FALSE)</f>
        <v>0</v>
      </c>
      <c r="BB10" s="357"/>
    </row>
    <row r="11" spans="1:56" ht="46.5" customHeight="1">
      <c r="C11" s="350">
        <v>2</v>
      </c>
      <c r="D11" s="350"/>
      <c r="E11" s="350"/>
      <c r="F11" s="350"/>
      <c r="G11" s="350"/>
      <c r="H11" s="350"/>
      <c r="I11" s="350"/>
      <c r="J11" s="350"/>
      <c r="K11" s="350"/>
      <c r="L11" s="350"/>
      <c r="M11" s="350"/>
      <c r="N11" s="350"/>
      <c r="O11" s="350"/>
      <c r="P11" s="350"/>
      <c r="V11" s="350">
        <v>2</v>
      </c>
      <c r="W11" s="350"/>
      <c r="X11" s="350"/>
      <c r="Y11" s="350"/>
      <c r="Z11" s="350"/>
      <c r="AA11" s="350"/>
      <c r="AB11" s="350"/>
      <c r="AC11" s="350"/>
      <c r="AD11" s="350"/>
      <c r="AE11" s="350"/>
      <c r="AF11" s="350"/>
      <c r="AG11" s="350"/>
      <c r="AH11" s="357">
        <f t="shared" ref="AH11:AH13" si="0">VLOOKUP(X11,$C$29:$D$33,2,FALSE)</f>
        <v>0</v>
      </c>
      <c r="AI11" s="357"/>
      <c r="AO11" s="350">
        <v>2</v>
      </c>
      <c r="AP11" s="350"/>
      <c r="AQ11" s="350"/>
      <c r="AR11" s="350"/>
      <c r="AS11" s="350"/>
      <c r="AT11" s="350"/>
      <c r="AU11" s="350"/>
      <c r="AV11" s="350"/>
      <c r="AW11" s="350"/>
      <c r="AX11" s="350"/>
      <c r="AY11" s="350"/>
      <c r="AZ11" s="350"/>
      <c r="BA11" s="357">
        <f t="shared" ref="BA11:BA13" si="1">VLOOKUP(AQ11,$C$29:$D$33,2,FALSE)</f>
        <v>0</v>
      </c>
      <c r="BB11" s="357"/>
    </row>
    <row r="12" spans="1:56" ht="46.5" customHeight="1">
      <c r="C12" s="350">
        <v>3</v>
      </c>
      <c r="D12" s="350"/>
      <c r="E12" s="350"/>
      <c r="F12" s="350"/>
      <c r="G12" s="350"/>
      <c r="H12" s="350"/>
      <c r="I12" s="350"/>
      <c r="J12" s="350"/>
      <c r="K12" s="350"/>
      <c r="L12" s="350"/>
      <c r="M12" s="350"/>
      <c r="N12" s="350"/>
      <c r="O12" s="350"/>
      <c r="P12" s="350"/>
      <c r="V12" s="350">
        <v>3</v>
      </c>
      <c r="W12" s="350"/>
      <c r="X12" s="350"/>
      <c r="Y12" s="350"/>
      <c r="Z12" s="350"/>
      <c r="AA12" s="350"/>
      <c r="AB12" s="350"/>
      <c r="AC12" s="350"/>
      <c r="AD12" s="350"/>
      <c r="AE12" s="350"/>
      <c r="AF12" s="350"/>
      <c r="AG12" s="350"/>
      <c r="AH12" s="357">
        <f t="shared" si="0"/>
        <v>0</v>
      </c>
      <c r="AI12" s="357"/>
      <c r="AO12" s="350">
        <v>3</v>
      </c>
      <c r="AP12" s="350"/>
      <c r="AQ12" s="350"/>
      <c r="AR12" s="350"/>
      <c r="AS12" s="350"/>
      <c r="AT12" s="350"/>
      <c r="AU12" s="350"/>
      <c r="AV12" s="350"/>
      <c r="AW12" s="350"/>
      <c r="AX12" s="350"/>
      <c r="AY12" s="350"/>
      <c r="AZ12" s="350"/>
      <c r="BA12" s="357">
        <f t="shared" si="1"/>
        <v>0</v>
      </c>
      <c r="BB12" s="357"/>
    </row>
    <row r="13" spans="1:56" ht="46.5" customHeight="1">
      <c r="C13" s="350">
        <v>4</v>
      </c>
      <c r="D13" s="350"/>
      <c r="E13" s="350"/>
      <c r="F13" s="350"/>
      <c r="G13" s="350"/>
      <c r="H13" s="350"/>
      <c r="I13" s="350"/>
      <c r="J13" s="350"/>
      <c r="K13" s="350"/>
      <c r="L13" s="350"/>
      <c r="M13" s="350"/>
      <c r="N13" s="350"/>
      <c r="O13" s="350"/>
      <c r="P13" s="350"/>
      <c r="V13" s="350">
        <v>4</v>
      </c>
      <c r="W13" s="350"/>
      <c r="X13" s="350"/>
      <c r="Y13" s="350"/>
      <c r="Z13" s="350"/>
      <c r="AA13" s="350"/>
      <c r="AB13" s="350"/>
      <c r="AC13" s="350"/>
      <c r="AD13" s="350"/>
      <c r="AE13" s="350"/>
      <c r="AF13" s="350"/>
      <c r="AG13" s="350"/>
      <c r="AH13" s="357">
        <f t="shared" si="0"/>
        <v>0</v>
      </c>
      <c r="AI13" s="357"/>
      <c r="AO13" s="350">
        <v>4</v>
      </c>
      <c r="AP13" s="350"/>
      <c r="AQ13" s="350"/>
      <c r="AR13" s="350"/>
      <c r="AS13" s="350"/>
      <c r="AT13" s="350"/>
      <c r="AU13" s="350"/>
      <c r="AV13" s="350"/>
      <c r="AW13" s="350"/>
      <c r="AX13" s="350"/>
      <c r="AY13" s="350"/>
      <c r="AZ13" s="350"/>
      <c r="BA13" s="357">
        <f t="shared" si="1"/>
        <v>0</v>
      </c>
      <c r="BB13" s="357"/>
    </row>
    <row r="14" spans="1:56" ht="46.5" customHeight="1">
      <c r="C14" s="350">
        <v>5</v>
      </c>
      <c r="D14" s="350"/>
      <c r="E14" s="350"/>
      <c r="F14" s="350"/>
      <c r="G14" s="350"/>
      <c r="H14" s="350"/>
      <c r="I14" s="350"/>
      <c r="J14" s="350"/>
      <c r="K14" s="350"/>
      <c r="L14" s="350"/>
      <c r="M14" s="350"/>
      <c r="N14" s="350"/>
      <c r="O14" s="350"/>
      <c r="P14" s="350"/>
      <c r="V14" s="358"/>
      <c r="W14" s="358"/>
      <c r="X14" s="358"/>
      <c r="Y14" s="358"/>
      <c r="Z14" s="358"/>
      <c r="AA14" s="358"/>
      <c r="AB14" s="358"/>
      <c r="AC14" s="358"/>
      <c r="AD14" s="358"/>
      <c r="AE14" s="358"/>
      <c r="AF14" s="358"/>
      <c r="AG14" s="358"/>
      <c r="AH14" s="358"/>
      <c r="AI14" s="358"/>
      <c r="AO14" s="358"/>
      <c r="AP14" s="358"/>
      <c r="AQ14" s="358"/>
      <c r="AR14" s="358"/>
      <c r="AS14" s="358"/>
      <c r="AT14" s="358"/>
      <c r="AU14" s="358"/>
      <c r="AV14" s="358"/>
      <c r="AW14" s="358"/>
      <c r="AX14" s="358"/>
      <c r="AY14" s="358"/>
      <c r="AZ14" s="358"/>
      <c r="BA14" s="358"/>
      <c r="BB14" s="358"/>
    </row>
    <row r="16" spans="1:56">
      <c r="C16" s="33" t="s">
        <v>205</v>
      </c>
      <c r="V16" s="33" t="s">
        <v>206</v>
      </c>
      <c r="AO16" s="33" t="s">
        <v>206</v>
      </c>
    </row>
    <row r="17" spans="3:41">
      <c r="C17" s="33" t="s">
        <v>207</v>
      </c>
      <c r="V17" s="33" t="s">
        <v>208</v>
      </c>
      <c r="AO17" s="33" t="s">
        <v>208</v>
      </c>
    </row>
    <row r="25" spans="3:41" ht="24">
      <c r="U25" s="125" t="s">
        <v>209</v>
      </c>
      <c r="V25" s="125"/>
      <c r="AN25" s="125" t="s">
        <v>209</v>
      </c>
      <c r="AO25" s="125"/>
    </row>
    <row r="26" spans="3:41" ht="24">
      <c r="U26" s="125"/>
      <c r="V26" s="125" t="s">
        <v>244</v>
      </c>
      <c r="AN26" s="125"/>
      <c r="AO26" s="125" t="s">
        <v>243</v>
      </c>
    </row>
    <row r="29" spans="3:41">
      <c r="C29" s="126">
        <f>E10</f>
        <v>0</v>
      </c>
      <c r="D29" s="126">
        <f>O10</f>
        <v>0</v>
      </c>
    </row>
    <row r="30" spans="3:41">
      <c r="C30" s="126">
        <f t="shared" ref="C30:C33" si="2">E11</f>
        <v>0</v>
      </c>
      <c r="D30" s="126">
        <f t="shared" ref="D30:D33" si="3">O11</f>
        <v>0</v>
      </c>
    </row>
    <row r="31" spans="3:41">
      <c r="C31" s="126">
        <f t="shared" si="2"/>
        <v>0</v>
      </c>
      <c r="D31" s="126">
        <f t="shared" si="3"/>
        <v>0</v>
      </c>
    </row>
    <row r="32" spans="3:41">
      <c r="C32" s="126">
        <f t="shared" si="2"/>
        <v>0</v>
      </c>
      <c r="D32" s="126">
        <f t="shared" si="3"/>
        <v>0</v>
      </c>
    </row>
    <row r="33" spans="3:4">
      <c r="C33" s="126">
        <f t="shared" si="2"/>
        <v>0</v>
      </c>
      <c r="D33" s="126">
        <f t="shared" si="3"/>
        <v>0</v>
      </c>
    </row>
  </sheetData>
  <mergeCells count="75">
    <mergeCell ref="AO13:AP13"/>
    <mergeCell ref="AQ13:AZ13"/>
    <mergeCell ref="BA13:BB13"/>
    <mergeCell ref="AO14:AP14"/>
    <mergeCell ref="AQ14:AZ14"/>
    <mergeCell ref="BA14:BB14"/>
    <mergeCell ref="AO11:AP11"/>
    <mergeCell ref="AQ11:AZ11"/>
    <mergeCell ref="BA11:BB11"/>
    <mergeCell ref="AO12:AP12"/>
    <mergeCell ref="AQ12:AZ12"/>
    <mergeCell ref="BA12:BB12"/>
    <mergeCell ref="AN8:AY8"/>
    <mergeCell ref="AO9:AP9"/>
    <mergeCell ref="AQ9:AZ9"/>
    <mergeCell ref="BA9:BB9"/>
    <mergeCell ref="AO10:AP10"/>
    <mergeCell ref="AQ10:AZ10"/>
    <mergeCell ref="BA10:BB10"/>
    <mergeCell ref="AM1:AQ1"/>
    <mergeCell ref="AM2:BD2"/>
    <mergeCell ref="AS3:AU3"/>
    <mergeCell ref="AV3:BD3"/>
    <mergeCell ref="AS4:AU4"/>
    <mergeCell ref="AV4:BD4"/>
    <mergeCell ref="V13:W13"/>
    <mergeCell ref="X13:AG13"/>
    <mergeCell ref="AH13:AI13"/>
    <mergeCell ref="V14:W14"/>
    <mergeCell ref="X14:AG14"/>
    <mergeCell ref="AH14:AI14"/>
    <mergeCell ref="V11:W11"/>
    <mergeCell ref="X11:AG11"/>
    <mergeCell ref="AH11:AI11"/>
    <mergeCell ref="V12:W12"/>
    <mergeCell ref="X12:AG12"/>
    <mergeCell ref="AH12:AI12"/>
    <mergeCell ref="V9:W9"/>
    <mergeCell ref="X9:AG9"/>
    <mergeCell ref="AH9:AI9"/>
    <mergeCell ref="V10:W10"/>
    <mergeCell ref="X10:AG10"/>
    <mergeCell ref="AH10:AI10"/>
    <mergeCell ref="B8:M8"/>
    <mergeCell ref="T1:X1"/>
    <mergeCell ref="T2:AK2"/>
    <mergeCell ref="Z3:AB3"/>
    <mergeCell ref="AC3:AK3"/>
    <mergeCell ref="Z4:AB4"/>
    <mergeCell ref="AC4:AK4"/>
    <mergeCell ref="U8:AF8"/>
    <mergeCell ref="A1:E1"/>
    <mergeCell ref="A2:R2"/>
    <mergeCell ref="G3:I3"/>
    <mergeCell ref="G4:I4"/>
    <mergeCell ref="J3:R3"/>
    <mergeCell ref="J4:R4"/>
    <mergeCell ref="C13:D13"/>
    <mergeCell ref="E13:N13"/>
    <mergeCell ref="O13:P13"/>
    <mergeCell ref="C14:D14"/>
    <mergeCell ref="E14:N14"/>
    <mergeCell ref="O14:P14"/>
    <mergeCell ref="C11:D11"/>
    <mergeCell ref="E11:N11"/>
    <mergeCell ref="O11:P11"/>
    <mergeCell ref="C12:D12"/>
    <mergeCell ref="E12:N12"/>
    <mergeCell ref="O12:P12"/>
    <mergeCell ref="C9:D9"/>
    <mergeCell ref="E9:N9"/>
    <mergeCell ref="O9:P9"/>
    <mergeCell ref="C10:D10"/>
    <mergeCell ref="E10:N10"/>
    <mergeCell ref="O10:P10"/>
  </mergeCells>
  <phoneticPr fontId="2"/>
  <dataValidations count="1">
    <dataValidation type="list" allowBlank="1" showInputMessage="1" showErrorMessage="1" sqref="X10:AG13 AQ10:AZ13">
      <formula1>$C$29:$C$33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workbookViewId="0">
      <selection sqref="A1:J2"/>
    </sheetView>
  </sheetViews>
  <sheetFormatPr defaultRowHeight="13.5"/>
  <cols>
    <col min="1" max="2" width="4.5" style="53" customWidth="1"/>
    <col min="3" max="3" width="15" style="53" customWidth="1"/>
    <col min="4" max="16384" width="9" style="53"/>
  </cols>
  <sheetData>
    <row r="1" spans="1:11" ht="15" customHeight="1">
      <c r="A1" s="360" t="s">
        <v>162</v>
      </c>
      <c r="B1" s="361"/>
      <c r="C1" s="361"/>
      <c r="D1" s="361"/>
      <c r="E1" s="361"/>
      <c r="F1" s="361"/>
      <c r="G1" s="361"/>
      <c r="H1" s="361"/>
      <c r="I1" s="361"/>
      <c r="J1" s="362"/>
    </row>
    <row r="2" spans="1:11" ht="26.25" customHeight="1">
      <c r="A2" s="363"/>
      <c r="B2" s="364"/>
      <c r="C2" s="364"/>
      <c r="D2" s="364"/>
      <c r="E2" s="364"/>
      <c r="F2" s="364"/>
      <c r="G2" s="364"/>
      <c r="H2" s="364"/>
      <c r="I2" s="364"/>
      <c r="J2" s="365"/>
    </row>
    <row r="3" spans="1:11" ht="45" customHeight="1">
      <c r="A3" s="376" t="s">
        <v>161</v>
      </c>
      <c r="B3" s="378"/>
      <c r="C3" s="80" t="s">
        <v>94</v>
      </c>
      <c r="D3" s="370">
        <f>宿泊申込書!AA1</f>
        <v>0</v>
      </c>
      <c r="E3" s="371"/>
      <c r="F3" s="371"/>
      <c r="G3" s="371"/>
      <c r="H3" s="371"/>
      <c r="I3" s="371"/>
      <c r="J3" s="372"/>
    </row>
    <row r="4" spans="1:11" ht="45" customHeight="1">
      <c r="A4" s="380"/>
      <c r="B4" s="381"/>
      <c r="C4" s="68" t="s">
        <v>160</v>
      </c>
      <c r="D4" s="370" t="str">
        <f>宿泊申込書!AA3</f>
        <v/>
      </c>
      <c r="E4" s="371"/>
      <c r="F4" s="371"/>
      <c r="G4" s="371"/>
      <c r="H4" s="371"/>
      <c r="I4" s="371"/>
      <c r="J4" s="372"/>
    </row>
    <row r="5" spans="1:11" ht="45" customHeight="1">
      <c r="A5" s="377"/>
      <c r="B5" s="379"/>
      <c r="C5" s="67" t="s">
        <v>159</v>
      </c>
      <c r="D5" s="373"/>
      <c r="E5" s="374"/>
      <c r="F5" s="374"/>
      <c r="G5" s="374"/>
      <c r="H5" s="374"/>
      <c r="I5" s="374"/>
      <c r="J5" s="375"/>
      <c r="K5" s="98" t="s">
        <v>187</v>
      </c>
    </row>
    <row r="6" spans="1:11" ht="30" customHeight="1">
      <c r="A6" s="376" t="s">
        <v>158</v>
      </c>
      <c r="B6" s="378" t="s">
        <v>157</v>
      </c>
      <c r="C6" s="79" t="s">
        <v>156</v>
      </c>
      <c r="D6" s="65"/>
      <c r="E6" s="65"/>
      <c r="F6" s="65"/>
      <c r="G6" s="65"/>
      <c r="H6" s="65"/>
      <c r="I6" s="65"/>
      <c r="J6" s="64"/>
    </row>
    <row r="7" spans="1:11" ht="30" customHeight="1">
      <c r="A7" s="380"/>
      <c r="B7" s="381"/>
      <c r="C7" s="60" t="s">
        <v>155</v>
      </c>
      <c r="D7" s="78"/>
      <c r="E7" s="78"/>
      <c r="F7" s="78"/>
      <c r="G7" s="78"/>
      <c r="H7" s="78"/>
      <c r="I7" s="78"/>
      <c r="J7" s="77"/>
    </row>
    <row r="8" spans="1:11" ht="37.5" customHeight="1">
      <c r="A8" s="377"/>
      <c r="B8" s="379"/>
      <c r="C8" s="76" t="s">
        <v>154</v>
      </c>
      <c r="D8" s="57"/>
      <c r="E8" s="57"/>
      <c r="F8" s="57"/>
      <c r="G8" s="57"/>
      <c r="H8" s="57"/>
      <c r="I8" s="57"/>
      <c r="J8" s="56"/>
    </row>
    <row r="9" spans="1:11" ht="45" customHeight="1">
      <c r="A9" s="376" t="s">
        <v>153</v>
      </c>
      <c r="B9" s="378" t="s">
        <v>152</v>
      </c>
      <c r="C9" s="65"/>
      <c r="D9" s="387">
        <v>43265</v>
      </c>
      <c r="E9" s="387"/>
      <c r="F9" s="387"/>
      <c r="G9" s="75" t="s">
        <v>151</v>
      </c>
      <c r="H9" s="74"/>
      <c r="I9" s="74"/>
      <c r="J9" s="73"/>
    </row>
    <row r="10" spans="1:11" ht="45" customHeight="1">
      <c r="A10" s="377"/>
      <c r="B10" s="379"/>
      <c r="C10" s="72"/>
      <c r="D10" s="388">
        <v>43267</v>
      </c>
      <c r="E10" s="388"/>
      <c r="F10" s="388"/>
      <c r="G10" s="71" t="s">
        <v>150</v>
      </c>
      <c r="H10" s="70"/>
      <c r="I10" s="70">
        <f>(D10-D9)+1</f>
        <v>3</v>
      </c>
      <c r="J10" s="69" t="s">
        <v>149</v>
      </c>
    </row>
    <row r="11" spans="1:11" ht="41.25" customHeight="1">
      <c r="A11" s="376" t="s">
        <v>148</v>
      </c>
      <c r="B11" s="378" t="s">
        <v>147</v>
      </c>
      <c r="C11" s="68" t="s">
        <v>146</v>
      </c>
      <c r="D11" s="367" t="s">
        <v>145</v>
      </c>
      <c r="E11" s="368"/>
      <c r="F11" s="368"/>
      <c r="G11" s="368"/>
      <c r="H11" s="368"/>
      <c r="I11" s="368"/>
      <c r="J11" s="369"/>
    </row>
    <row r="12" spans="1:11" ht="41.25" customHeight="1">
      <c r="A12" s="377"/>
      <c r="B12" s="379"/>
      <c r="C12" s="67" t="s">
        <v>144</v>
      </c>
      <c r="D12" s="367" t="s">
        <v>140</v>
      </c>
      <c r="E12" s="368"/>
      <c r="F12" s="368"/>
      <c r="G12" s="368"/>
      <c r="H12" s="368"/>
      <c r="I12" s="368"/>
      <c r="J12" s="369"/>
    </row>
    <row r="13" spans="1:11">
      <c r="A13" s="66"/>
      <c r="B13" s="65"/>
      <c r="C13" s="65"/>
      <c r="D13" s="65"/>
      <c r="E13" s="65"/>
      <c r="F13" s="65"/>
      <c r="G13" s="65"/>
      <c r="H13" s="65"/>
      <c r="I13" s="65"/>
      <c r="J13" s="64"/>
    </row>
    <row r="14" spans="1:11" s="54" customFormat="1" ht="14.25">
      <c r="A14" s="61"/>
      <c r="B14" s="60"/>
      <c r="C14" s="60" t="s">
        <v>143</v>
      </c>
      <c r="D14" s="60"/>
      <c r="E14" s="60"/>
      <c r="F14" s="60"/>
      <c r="G14" s="60"/>
      <c r="H14" s="60"/>
      <c r="I14" s="60"/>
      <c r="J14" s="59"/>
    </row>
    <row r="15" spans="1:11" s="54" customFormat="1" ht="14.25">
      <c r="A15" s="61"/>
      <c r="B15" s="60"/>
      <c r="C15" s="60"/>
      <c r="D15" s="389" t="s">
        <v>328</v>
      </c>
      <c r="E15" s="389"/>
      <c r="F15" s="389"/>
      <c r="G15" s="60"/>
      <c r="H15" s="60"/>
      <c r="I15" s="60"/>
      <c r="J15" s="59"/>
    </row>
    <row r="16" spans="1:11" s="54" customFormat="1" ht="14.25">
      <c r="A16" s="61"/>
      <c r="B16" s="60"/>
      <c r="C16" s="60"/>
      <c r="D16" s="389"/>
      <c r="E16" s="389"/>
      <c r="F16" s="389"/>
      <c r="G16" s="60"/>
      <c r="H16" s="60"/>
      <c r="I16" s="60"/>
      <c r="J16" s="59"/>
    </row>
    <row r="17" spans="1:11" s="54" customFormat="1" ht="14.25">
      <c r="A17" s="61"/>
      <c r="B17" s="60"/>
      <c r="C17" s="60"/>
      <c r="D17" s="60"/>
      <c r="E17" s="60"/>
      <c r="F17" s="60"/>
      <c r="G17" s="60"/>
      <c r="H17" s="60"/>
      <c r="I17" s="60"/>
      <c r="J17" s="59"/>
    </row>
    <row r="18" spans="1:11" s="54" customFormat="1" ht="14.25">
      <c r="A18" s="61"/>
      <c r="B18" s="60" t="s">
        <v>142</v>
      </c>
      <c r="C18" s="60"/>
      <c r="D18" s="60"/>
      <c r="E18" s="60"/>
      <c r="F18" s="60"/>
      <c r="G18" s="60"/>
      <c r="H18" s="60"/>
      <c r="I18" s="60"/>
      <c r="J18" s="59"/>
    </row>
    <row r="19" spans="1:11" s="54" customFormat="1" ht="14.25">
      <c r="A19" s="61"/>
      <c r="B19" s="60"/>
      <c r="C19" s="60"/>
      <c r="D19" s="60"/>
      <c r="E19" s="60"/>
      <c r="F19" s="60"/>
      <c r="G19" s="60"/>
      <c r="H19" s="60"/>
      <c r="I19" s="60"/>
      <c r="J19" s="59"/>
    </row>
    <row r="20" spans="1:11" s="54" customFormat="1" ht="14.25">
      <c r="A20" s="61"/>
      <c r="B20" s="60" t="s">
        <v>141</v>
      </c>
      <c r="C20" s="60"/>
      <c r="D20" s="60"/>
      <c r="E20" s="60"/>
      <c r="F20" s="60"/>
      <c r="G20" s="60"/>
      <c r="H20" s="60"/>
      <c r="I20" s="60"/>
      <c r="J20" s="59"/>
    </row>
    <row r="21" spans="1:11" s="54" customFormat="1" ht="14.25">
      <c r="A21" s="61"/>
      <c r="B21" s="366" t="s">
        <v>140</v>
      </c>
      <c r="C21" s="366"/>
      <c r="D21" s="366"/>
      <c r="E21" s="63" t="s">
        <v>139</v>
      </c>
      <c r="F21" s="60"/>
      <c r="G21" s="60"/>
      <c r="H21" s="60"/>
      <c r="I21" s="60"/>
      <c r="J21" s="59"/>
    </row>
    <row r="22" spans="1:11" s="54" customFormat="1" ht="14.25">
      <c r="A22" s="61"/>
      <c r="B22" s="366"/>
      <c r="C22" s="366"/>
      <c r="D22" s="366"/>
      <c r="E22" s="60"/>
      <c r="F22" s="60"/>
      <c r="G22" s="60"/>
      <c r="H22" s="60"/>
      <c r="I22" s="60"/>
      <c r="J22" s="59"/>
    </row>
    <row r="23" spans="1:11" s="54" customFormat="1" ht="14.25">
      <c r="A23" s="61"/>
      <c r="B23" s="366"/>
      <c r="C23" s="366"/>
      <c r="D23" s="366"/>
      <c r="F23" s="60"/>
      <c r="G23" s="60"/>
      <c r="H23" s="60"/>
      <c r="I23" s="60"/>
      <c r="J23" s="59"/>
    </row>
    <row r="24" spans="1:11" s="54" customFormat="1" ht="14.25">
      <c r="A24" s="61"/>
      <c r="B24" s="60"/>
      <c r="C24" s="60"/>
      <c r="D24" s="60"/>
      <c r="E24" s="60"/>
      <c r="F24" s="60"/>
      <c r="G24" s="60"/>
      <c r="H24" s="60"/>
      <c r="I24" s="60"/>
      <c r="J24" s="59"/>
    </row>
    <row r="25" spans="1:11" s="54" customFormat="1" ht="14.25">
      <c r="A25" s="61"/>
      <c r="B25" s="60"/>
      <c r="C25" s="60"/>
      <c r="D25" s="60"/>
      <c r="E25" s="60"/>
      <c r="F25" s="382"/>
      <c r="G25" s="382"/>
      <c r="H25" s="382"/>
      <c r="I25" s="382"/>
      <c r="J25" s="383"/>
    </row>
    <row r="26" spans="1:11" s="54" customFormat="1" ht="14.25">
      <c r="A26" s="61"/>
      <c r="B26" s="60"/>
      <c r="C26" s="60"/>
      <c r="D26" s="60"/>
      <c r="E26" s="62" t="s">
        <v>138</v>
      </c>
      <c r="F26" s="382"/>
      <c r="G26" s="382"/>
      <c r="H26" s="382"/>
      <c r="I26" s="382"/>
      <c r="J26" s="383"/>
    </row>
    <row r="27" spans="1:11" s="54" customFormat="1" ht="14.25">
      <c r="A27" s="61"/>
      <c r="B27" s="60"/>
      <c r="C27" s="60"/>
      <c r="D27" s="60"/>
      <c r="E27" s="60"/>
      <c r="F27" s="384">
        <f>宿泊申込書!AA1</f>
        <v>0</v>
      </c>
      <c r="G27" s="384"/>
      <c r="H27" s="384"/>
      <c r="I27" s="384"/>
      <c r="J27" s="385"/>
    </row>
    <row r="28" spans="1:11" s="54" customFormat="1" ht="14.25">
      <c r="A28" s="61"/>
      <c r="B28" s="60"/>
      <c r="C28" s="60"/>
      <c r="D28" s="60"/>
      <c r="E28" s="62" t="s">
        <v>94</v>
      </c>
      <c r="F28" s="384"/>
      <c r="G28" s="384"/>
      <c r="H28" s="384"/>
      <c r="I28" s="384"/>
      <c r="J28" s="385"/>
    </row>
    <row r="29" spans="1:11" s="54" customFormat="1" ht="14.25">
      <c r="A29" s="61"/>
      <c r="B29" s="60"/>
      <c r="C29" s="60"/>
      <c r="D29" s="60"/>
      <c r="E29" s="60"/>
      <c r="F29" s="60"/>
      <c r="G29" s="60"/>
      <c r="H29" s="60"/>
      <c r="I29" s="60"/>
      <c r="J29" s="59"/>
    </row>
    <row r="30" spans="1:11" s="54" customFormat="1" ht="14.25" customHeight="1">
      <c r="A30" s="61"/>
      <c r="B30" s="60"/>
      <c r="C30" s="60"/>
      <c r="D30" s="60"/>
      <c r="E30" s="60"/>
      <c r="F30" s="60"/>
      <c r="G30" s="386" t="str">
        <f>宿泊申込書!AA2</f>
        <v/>
      </c>
      <c r="H30" s="386"/>
      <c r="I30" s="386"/>
      <c r="J30" s="59"/>
    </row>
    <row r="31" spans="1:11" s="54" customFormat="1" ht="14.25" customHeight="1">
      <c r="A31" s="61"/>
      <c r="B31" s="60"/>
      <c r="C31" s="60"/>
      <c r="D31" s="60"/>
      <c r="E31" s="62" t="s">
        <v>99</v>
      </c>
      <c r="F31" s="60"/>
      <c r="G31" s="386"/>
      <c r="H31" s="386"/>
      <c r="I31" s="386"/>
      <c r="J31" s="59"/>
    </row>
    <row r="32" spans="1:11" s="54" customFormat="1" ht="14.25">
      <c r="A32" s="61"/>
      <c r="B32" s="60"/>
      <c r="C32" s="60"/>
      <c r="D32" s="60"/>
      <c r="E32" s="60"/>
      <c r="F32" s="60"/>
      <c r="G32" s="386"/>
      <c r="H32" s="386"/>
      <c r="I32" s="386"/>
      <c r="J32" s="59" t="s">
        <v>137</v>
      </c>
      <c r="K32" s="98" t="s">
        <v>188</v>
      </c>
    </row>
    <row r="33" spans="1:10">
      <c r="A33" s="58"/>
      <c r="B33" s="57"/>
      <c r="C33" s="57"/>
      <c r="D33" s="57"/>
      <c r="E33" s="57"/>
      <c r="F33" s="57"/>
      <c r="G33" s="57"/>
      <c r="H33" s="57"/>
      <c r="I33" s="57"/>
      <c r="J33" s="56"/>
    </row>
    <row r="34" spans="1:10" s="54" customFormat="1" ht="22.5" customHeight="1">
      <c r="A34" s="359" t="s">
        <v>136</v>
      </c>
      <c r="B34" s="359"/>
    </row>
    <row r="35" spans="1:10" s="54" customFormat="1" ht="18.75" customHeight="1">
      <c r="B35" s="55">
        <v>1</v>
      </c>
      <c r="C35" s="54" t="s">
        <v>135</v>
      </c>
    </row>
    <row r="36" spans="1:10" s="54" customFormat="1" ht="18.75" customHeight="1">
      <c r="B36" s="55">
        <v>2</v>
      </c>
      <c r="C36" s="54" t="s">
        <v>134</v>
      </c>
    </row>
    <row r="37" spans="1:10" s="54" customFormat="1" ht="18.75" customHeight="1">
      <c r="B37" s="55">
        <v>3</v>
      </c>
      <c r="C37" s="54" t="s">
        <v>133</v>
      </c>
    </row>
  </sheetData>
  <mergeCells count="23">
    <mergeCell ref="F25:J26"/>
    <mergeCell ref="F27:J28"/>
    <mergeCell ref="G30:I32"/>
    <mergeCell ref="D9:F9"/>
    <mergeCell ref="D10:F10"/>
    <mergeCell ref="D15:F16"/>
    <mergeCell ref="D12:J12"/>
    <mergeCell ref="A34:B34"/>
    <mergeCell ref="A1:J2"/>
    <mergeCell ref="B21:D21"/>
    <mergeCell ref="B22:D22"/>
    <mergeCell ref="B23:D23"/>
    <mergeCell ref="D11:J11"/>
    <mergeCell ref="D3:J3"/>
    <mergeCell ref="D4:J4"/>
    <mergeCell ref="D5:J5"/>
    <mergeCell ref="A11:A12"/>
    <mergeCell ref="B9:B10"/>
    <mergeCell ref="B11:B12"/>
    <mergeCell ref="A3:B5"/>
    <mergeCell ref="A6:A8"/>
    <mergeCell ref="B6:B8"/>
    <mergeCell ref="A9:A10"/>
  </mergeCells>
  <phoneticPr fontId="2"/>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8"/>
  <sheetViews>
    <sheetView workbookViewId="0">
      <selection activeCell="H22" sqref="H22"/>
    </sheetView>
  </sheetViews>
  <sheetFormatPr defaultRowHeight="13.5"/>
  <cols>
    <col min="1" max="2" width="8.5" style="53" customWidth="1"/>
    <col min="3" max="4" width="7.75" style="53" customWidth="1"/>
    <col min="5" max="5" width="7.25" style="53" bestFit="1" customWidth="1"/>
    <col min="6" max="6" width="5.625" style="53" customWidth="1"/>
    <col min="7" max="7" width="9.75" style="53" customWidth="1"/>
    <col min="8" max="8" width="5.625" style="53" customWidth="1"/>
    <col min="9" max="10" width="5" style="53" customWidth="1"/>
    <col min="11" max="12" width="10" style="53" customWidth="1"/>
    <col min="13" max="14" width="7.5" style="53" customWidth="1"/>
    <col min="15" max="15" width="9" style="53"/>
    <col min="16" max="18" width="10.625" style="53" customWidth="1"/>
    <col min="19" max="16384" width="9" style="53"/>
  </cols>
  <sheetData>
    <row r="1" spans="1:18" ht="13.5" customHeight="1" thickBot="1">
      <c r="A1" s="394" t="s">
        <v>94</v>
      </c>
      <c r="B1" s="394"/>
      <c r="C1" s="396">
        <f>非課税証明書大会用!D3</f>
        <v>0</v>
      </c>
      <c r="D1" s="396"/>
      <c r="E1" s="396"/>
      <c r="F1" s="396"/>
      <c r="G1" s="396"/>
      <c r="H1" s="97"/>
      <c r="I1" s="96"/>
      <c r="J1" s="402" t="s">
        <v>180</v>
      </c>
      <c r="K1" s="402"/>
      <c r="L1" s="402"/>
      <c r="M1" s="402"/>
      <c r="N1" s="402"/>
      <c r="O1" s="402"/>
      <c r="P1" s="96"/>
      <c r="Q1" s="96"/>
      <c r="R1" s="96"/>
    </row>
    <row r="2" spans="1:18" ht="13.5" customHeight="1">
      <c r="A2" s="395"/>
      <c r="B2" s="395"/>
      <c r="C2" s="397"/>
      <c r="D2" s="397"/>
      <c r="E2" s="397"/>
      <c r="F2" s="397"/>
      <c r="G2" s="397"/>
      <c r="H2" s="97"/>
      <c r="I2" s="96"/>
      <c r="J2" s="402"/>
      <c r="K2" s="402"/>
      <c r="L2" s="402"/>
      <c r="M2" s="402"/>
      <c r="N2" s="402"/>
      <c r="O2" s="402"/>
      <c r="P2" s="403" t="s">
        <v>179</v>
      </c>
      <c r="Q2" s="390">
        <f>非課税証明書大会用!D9</f>
        <v>43265</v>
      </c>
      <c r="R2" s="391"/>
    </row>
    <row r="3" spans="1:18" ht="14.25" customHeight="1" thickBot="1">
      <c r="D3" s="95"/>
      <c r="E3" s="95"/>
      <c r="F3" s="95"/>
      <c r="G3" s="95"/>
      <c r="H3" s="95"/>
      <c r="I3" s="95"/>
      <c r="J3" s="95"/>
      <c r="K3" s="95"/>
      <c r="L3" s="95"/>
      <c r="M3" s="95"/>
      <c r="N3" s="95"/>
      <c r="O3" s="95"/>
      <c r="P3" s="404"/>
      <c r="Q3" s="392"/>
      <c r="R3" s="393"/>
    </row>
    <row r="4" spans="1:18" ht="22.5" customHeight="1">
      <c r="A4" s="427" t="s">
        <v>124</v>
      </c>
      <c r="B4" s="412"/>
      <c r="C4" s="407" t="s">
        <v>178</v>
      </c>
      <c r="D4" s="429"/>
      <c r="E4" s="408"/>
      <c r="F4" s="399" t="s">
        <v>177</v>
      </c>
      <c r="G4" s="94" t="s">
        <v>176</v>
      </c>
      <c r="H4" s="399" t="s">
        <v>112</v>
      </c>
      <c r="I4" s="417" t="s">
        <v>175</v>
      </c>
      <c r="J4" s="417"/>
      <c r="K4" s="417"/>
      <c r="L4" s="418"/>
      <c r="M4" s="407" t="s">
        <v>91</v>
      </c>
      <c r="N4" s="408"/>
      <c r="O4" s="411" t="s">
        <v>174</v>
      </c>
      <c r="P4" s="412"/>
      <c r="Q4" s="412"/>
      <c r="R4" s="413"/>
    </row>
    <row r="5" spans="1:18" ht="22.5" customHeight="1" thickBot="1">
      <c r="A5" s="428"/>
      <c r="B5" s="415"/>
      <c r="C5" s="409"/>
      <c r="D5" s="420"/>
      <c r="E5" s="410"/>
      <c r="F5" s="400"/>
      <c r="G5" s="93" t="s">
        <v>173</v>
      </c>
      <c r="H5" s="400"/>
      <c r="I5" s="420" t="s">
        <v>172</v>
      </c>
      <c r="J5" s="420"/>
      <c r="K5" s="405" t="s">
        <v>171</v>
      </c>
      <c r="L5" s="406"/>
      <c r="M5" s="409"/>
      <c r="N5" s="410"/>
      <c r="O5" s="414"/>
      <c r="P5" s="415"/>
      <c r="Q5" s="415"/>
      <c r="R5" s="416"/>
    </row>
    <row r="6" spans="1:18" ht="27" customHeight="1">
      <c r="A6" s="425"/>
      <c r="B6" s="426"/>
      <c r="C6" s="423"/>
      <c r="D6" s="424"/>
      <c r="E6" s="91" t="str">
        <f t="shared" ref="E6:E17" si="0">IF(OR(C6=0,C6=""),"（   歳）",INT(YEARFRAC($Q$2,C6)))</f>
        <v>（   歳）</v>
      </c>
      <c r="F6" s="90"/>
      <c r="G6" s="90"/>
      <c r="H6" s="90"/>
      <c r="I6" s="419"/>
      <c r="J6" s="419"/>
      <c r="K6" s="419"/>
      <c r="L6" s="419"/>
      <c r="M6" s="426"/>
      <c r="N6" s="426"/>
      <c r="O6" s="419"/>
      <c r="P6" s="419"/>
      <c r="Q6" s="419"/>
      <c r="R6" s="421"/>
    </row>
    <row r="7" spans="1:18" ht="27" customHeight="1">
      <c r="A7" s="401"/>
      <c r="B7" s="398"/>
      <c r="C7" s="423"/>
      <c r="D7" s="424"/>
      <c r="E7" s="91" t="str">
        <f t="shared" si="0"/>
        <v>（   歳）</v>
      </c>
      <c r="F7" s="90"/>
      <c r="G7" s="89"/>
      <c r="H7" s="131"/>
      <c r="I7" s="398"/>
      <c r="J7" s="398"/>
      <c r="K7" s="398"/>
      <c r="L7" s="398"/>
      <c r="M7" s="398"/>
      <c r="N7" s="398"/>
      <c r="O7" s="398"/>
      <c r="P7" s="398"/>
      <c r="Q7" s="398"/>
      <c r="R7" s="422"/>
    </row>
    <row r="8" spans="1:18" ht="27" customHeight="1">
      <c r="A8" s="401"/>
      <c r="B8" s="398"/>
      <c r="C8" s="423"/>
      <c r="D8" s="424"/>
      <c r="E8" s="91" t="str">
        <f t="shared" si="0"/>
        <v>（   歳）</v>
      </c>
      <c r="F8" s="90"/>
      <c r="G8" s="89"/>
      <c r="H8" s="131"/>
      <c r="I8" s="398"/>
      <c r="J8" s="398"/>
      <c r="K8" s="398"/>
      <c r="L8" s="398"/>
      <c r="M8" s="398"/>
      <c r="N8" s="398"/>
      <c r="O8" s="398"/>
      <c r="P8" s="398"/>
      <c r="Q8" s="398"/>
      <c r="R8" s="422"/>
    </row>
    <row r="9" spans="1:18" ht="27" customHeight="1">
      <c r="A9" s="401"/>
      <c r="B9" s="398"/>
      <c r="C9" s="423"/>
      <c r="D9" s="424"/>
      <c r="E9" s="91" t="str">
        <f t="shared" si="0"/>
        <v>（   歳）</v>
      </c>
      <c r="F9" s="92"/>
      <c r="G9" s="89"/>
      <c r="H9" s="131"/>
      <c r="I9" s="398"/>
      <c r="J9" s="398"/>
      <c r="K9" s="398"/>
      <c r="L9" s="398"/>
      <c r="M9" s="398"/>
      <c r="N9" s="398"/>
      <c r="O9" s="398"/>
      <c r="P9" s="398"/>
      <c r="Q9" s="398"/>
      <c r="R9" s="422"/>
    </row>
    <row r="10" spans="1:18" ht="27" customHeight="1">
      <c r="A10" s="401"/>
      <c r="B10" s="398"/>
      <c r="C10" s="423"/>
      <c r="D10" s="424"/>
      <c r="E10" s="91" t="str">
        <f t="shared" si="0"/>
        <v>（   歳）</v>
      </c>
      <c r="F10" s="92"/>
      <c r="G10" s="89"/>
      <c r="H10" s="131"/>
      <c r="I10" s="398"/>
      <c r="J10" s="398"/>
      <c r="K10" s="398"/>
      <c r="L10" s="398"/>
      <c r="M10" s="398"/>
      <c r="N10" s="398"/>
      <c r="O10" s="398"/>
      <c r="P10" s="398"/>
      <c r="Q10" s="398"/>
      <c r="R10" s="422"/>
    </row>
    <row r="11" spans="1:18" ht="27" customHeight="1">
      <c r="A11" s="401"/>
      <c r="B11" s="398"/>
      <c r="C11" s="423"/>
      <c r="D11" s="424"/>
      <c r="E11" s="91" t="str">
        <f t="shared" si="0"/>
        <v>（   歳）</v>
      </c>
      <c r="F11" s="92"/>
      <c r="G11" s="89"/>
      <c r="H11" s="131"/>
      <c r="I11" s="398"/>
      <c r="J11" s="398"/>
      <c r="K11" s="398"/>
      <c r="L11" s="398"/>
      <c r="M11" s="398"/>
      <c r="N11" s="398"/>
      <c r="O11" s="398"/>
      <c r="P11" s="398"/>
      <c r="Q11" s="398"/>
      <c r="R11" s="422"/>
    </row>
    <row r="12" spans="1:18" ht="27" customHeight="1">
      <c r="A12" s="401"/>
      <c r="B12" s="398"/>
      <c r="C12" s="423"/>
      <c r="D12" s="424"/>
      <c r="E12" s="91" t="str">
        <f t="shared" si="0"/>
        <v>（   歳）</v>
      </c>
      <c r="F12" s="92"/>
      <c r="G12" s="89"/>
      <c r="H12" s="131"/>
      <c r="I12" s="398"/>
      <c r="J12" s="398"/>
      <c r="K12" s="398"/>
      <c r="L12" s="398"/>
      <c r="M12" s="398"/>
      <c r="N12" s="398"/>
      <c r="O12" s="398"/>
      <c r="P12" s="398"/>
      <c r="Q12" s="398"/>
      <c r="R12" s="422"/>
    </row>
    <row r="13" spans="1:18" ht="27" customHeight="1">
      <c r="A13" s="401"/>
      <c r="B13" s="398"/>
      <c r="C13" s="423"/>
      <c r="D13" s="424"/>
      <c r="E13" s="91" t="str">
        <f t="shared" si="0"/>
        <v>（   歳）</v>
      </c>
      <c r="F13" s="92"/>
      <c r="G13" s="89"/>
      <c r="H13" s="131"/>
      <c r="I13" s="398"/>
      <c r="J13" s="398"/>
      <c r="K13" s="398"/>
      <c r="L13" s="398"/>
      <c r="M13" s="398"/>
      <c r="N13" s="398"/>
      <c r="O13" s="398"/>
      <c r="P13" s="398"/>
      <c r="Q13" s="398"/>
      <c r="R13" s="422"/>
    </row>
    <row r="14" spans="1:18" ht="27" customHeight="1">
      <c r="A14" s="401"/>
      <c r="B14" s="398"/>
      <c r="C14" s="423"/>
      <c r="D14" s="424"/>
      <c r="E14" s="91" t="str">
        <f t="shared" si="0"/>
        <v>（   歳）</v>
      </c>
      <c r="F14" s="92"/>
      <c r="G14" s="89"/>
      <c r="H14" s="131"/>
      <c r="I14" s="398"/>
      <c r="J14" s="398"/>
      <c r="K14" s="398"/>
      <c r="L14" s="398"/>
      <c r="M14" s="398"/>
      <c r="N14" s="398"/>
      <c r="O14" s="398"/>
      <c r="P14" s="398"/>
      <c r="Q14" s="398"/>
      <c r="R14" s="422"/>
    </row>
    <row r="15" spans="1:18" ht="27" customHeight="1">
      <c r="A15" s="401"/>
      <c r="B15" s="398"/>
      <c r="C15" s="423"/>
      <c r="D15" s="424"/>
      <c r="E15" s="91" t="str">
        <f t="shared" si="0"/>
        <v>（   歳）</v>
      </c>
      <c r="F15" s="92"/>
      <c r="G15" s="89"/>
      <c r="H15" s="131"/>
      <c r="I15" s="398"/>
      <c r="J15" s="398"/>
      <c r="K15" s="398"/>
      <c r="L15" s="398"/>
      <c r="M15" s="398"/>
      <c r="N15" s="398"/>
      <c r="O15" s="398"/>
      <c r="P15" s="398"/>
      <c r="Q15" s="398"/>
      <c r="R15" s="422"/>
    </row>
    <row r="16" spans="1:18" ht="27" customHeight="1">
      <c r="A16" s="401"/>
      <c r="B16" s="398"/>
      <c r="C16" s="423"/>
      <c r="D16" s="424"/>
      <c r="E16" s="91" t="str">
        <f t="shared" si="0"/>
        <v>（   歳）</v>
      </c>
      <c r="F16" s="92"/>
      <c r="G16" s="89"/>
      <c r="H16" s="131"/>
      <c r="I16" s="398"/>
      <c r="J16" s="398"/>
      <c r="K16" s="398"/>
      <c r="L16" s="398"/>
      <c r="M16" s="398"/>
      <c r="N16" s="398"/>
      <c r="O16" s="398"/>
      <c r="P16" s="398"/>
      <c r="Q16" s="398"/>
      <c r="R16" s="422"/>
    </row>
    <row r="17" spans="1:18" ht="27" customHeight="1" thickBot="1">
      <c r="A17" s="430"/>
      <c r="B17" s="431"/>
      <c r="C17" s="432"/>
      <c r="D17" s="433"/>
      <c r="E17" s="88" t="str">
        <f t="shared" si="0"/>
        <v>（   歳）</v>
      </c>
      <c r="F17" s="87"/>
      <c r="G17" s="86"/>
      <c r="H17" s="87"/>
      <c r="I17" s="431"/>
      <c r="J17" s="431"/>
      <c r="K17" s="431"/>
      <c r="L17" s="431"/>
      <c r="M17" s="431"/>
      <c r="N17" s="431"/>
      <c r="O17" s="431"/>
      <c r="P17" s="431"/>
      <c r="Q17" s="431"/>
      <c r="R17" s="436"/>
    </row>
    <row r="18" spans="1:18" ht="13.5" customHeight="1"/>
    <row r="19" spans="1:18" ht="18.75" customHeight="1">
      <c r="A19" s="85" t="s">
        <v>170</v>
      </c>
      <c r="B19" s="54" t="s">
        <v>169</v>
      </c>
    </row>
    <row r="20" spans="1:18" ht="18.75" customHeight="1">
      <c r="A20" s="85">
        <v>2</v>
      </c>
      <c r="B20" s="54" t="s">
        <v>168</v>
      </c>
    </row>
    <row r="21" spans="1:18" ht="18.75" customHeight="1">
      <c r="A21" s="54"/>
      <c r="B21" s="54" t="s">
        <v>167</v>
      </c>
    </row>
    <row r="22" spans="1:18" ht="18.75" customHeight="1">
      <c r="A22" s="54">
        <v>3</v>
      </c>
      <c r="B22" s="54" t="s">
        <v>166</v>
      </c>
    </row>
    <row r="23" spans="1:18" ht="18.75" customHeight="1">
      <c r="B23" s="54" t="s">
        <v>165</v>
      </c>
    </row>
    <row r="24" spans="1:18" ht="13.5" customHeight="1">
      <c r="P24" s="434"/>
      <c r="Q24" s="434"/>
      <c r="R24" s="434"/>
    </row>
    <row r="25" spans="1:18" ht="18.75" customHeight="1" thickBot="1">
      <c r="F25" s="84" t="s">
        <v>164</v>
      </c>
      <c r="G25" s="84"/>
      <c r="H25" s="84"/>
      <c r="I25" s="78"/>
      <c r="J25" s="78"/>
      <c r="K25" s="78"/>
      <c r="L25" s="78"/>
      <c r="M25" s="78"/>
      <c r="N25" s="83" t="s">
        <v>163</v>
      </c>
      <c r="O25" s="83"/>
      <c r="P25" s="435"/>
      <c r="Q25" s="435"/>
      <c r="R25" s="435"/>
    </row>
    <row r="26" spans="1:18" ht="14.25" thickTop="1"/>
    <row r="27" spans="1:18" ht="13.5" customHeight="1">
      <c r="P27" s="82"/>
      <c r="Q27" s="81"/>
      <c r="R27" s="81"/>
    </row>
    <row r="28" spans="1:18" ht="13.5" customHeight="1">
      <c r="P28" s="82"/>
      <c r="Q28" s="81"/>
      <c r="R28" s="81"/>
    </row>
  </sheetData>
  <mergeCells count="87">
    <mergeCell ref="M17:N17"/>
    <mergeCell ref="M16:N16"/>
    <mergeCell ref="O8:R8"/>
    <mergeCell ref="O9:R9"/>
    <mergeCell ref="O10:R10"/>
    <mergeCell ref="M13:N13"/>
    <mergeCell ref="M14:N14"/>
    <mergeCell ref="M12:N12"/>
    <mergeCell ref="M15:N15"/>
    <mergeCell ref="P24:R25"/>
    <mergeCell ref="O16:R16"/>
    <mergeCell ref="O17:R17"/>
    <mergeCell ref="O11:R11"/>
    <mergeCell ref="O12:R12"/>
    <mergeCell ref="O13:R13"/>
    <mergeCell ref="O14:R14"/>
    <mergeCell ref="O15:R15"/>
    <mergeCell ref="K16:L16"/>
    <mergeCell ref="K17:L17"/>
    <mergeCell ref="M6:N6"/>
    <mergeCell ref="M7:N7"/>
    <mergeCell ref="M8:N8"/>
    <mergeCell ref="M9:N9"/>
    <mergeCell ref="M10:N10"/>
    <mergeCell ref="M11:N11"/>
    <mergeCell ref="K9:L9"/>
    <mergeCell ref="K10:L10"/>
    <mergeCell ref="K11:L11"/>
    <mergeCell ref="K12:L12"/>
    <mergeCell ref="K13:L13"/>
    <mergeCell ref="K14:L14"/>
    <mergeCell ref="K15:L15"/>
    <mergeCell ref="K8:L8"/>
    <mergeCell ref="I14:J14"/>
    <mergeCell ref="I15:J15"/>
    <mergeCell ref="I9:J9"/>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I5:J5"/>
    <mergeCell ref="O6:R6"/>
    <mergeCell ref="O7:R7"/>
    <mergeCell ref="A9:B9"/>
    <mergeCell ref="C7:D7"/>
    <mergeCell ref="C8:D8"/>
    <mergeCell ref="C9:D9"/>
    <mergeCell ref="F4:F5"/>
    <mergeCell ref="A7:B7"/>
    <mergeCell ref="A6:B6"/>
    <mergeCell ref="C6:D6"/>
    <mergeCell ref="A4:B5"/>
    <mergeCell ref="C4:E5"/>
    <mergeCell ref="Q2:R3"/>
    <mergeCell ref="A1:B2"/>
    <mergeCell ref="C1:G2"/>
    <mergeCell ref="I8:J8"/>
    <mergeCell ref="H4:H5"/>
    <mergeCell ref="A8:B8"/>
    <mergeCell ref="J1:O2"/>
    <mergeCell ref="P2:P3"/>
    <mergeCell ref="K5:L5"/>
    <mergeCell ref="M4:N5"/>
    <mergeCell ref="I7:J7"/>
    <mergeCell ref="O4:R5"/>
    <mergeCell ref="I4:L4"/>
    <mergeCell ref="K7:L7"/>
    <mergeCell ref="I6:J6"/>
    <mergeCell ref="K6:L6"/>
  </mergeCells>
  <phoneticPr fontId="2"/>
  <dataValidations count="3">
    <dataValidation type="list" allowBlank="1" showInputMessage="1" showErrorMessage="1" sqref="F6:F17">
      <formula1>"①,②"</formula1>
    </dataValidation>
    <dataValidation type="list" allowBlank="1" showInputMessage="1" showErrorMessage="1" sqref="H6:H17">
      <formula1>"1,2,3"</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大会要項</vt:lpstr>
      <vt:lpstr>会場図</vt:lpstr>
      <vt:lpstr>大会申込書（男子）</vt:lpstr>
      <vt:lpstr>大会申込書（女子）</vt:lpstr>
      <vt:lpstr>宿泊申込書</vt:lpstr>
      <vt:lpstr>領収書事前依頼</vt:lpstr>
      <vt:lpstr>最終登録用紙＆エントリー用紙</vt:lpstr>
      <vt:lpstr>非課税証明書大会用</vt:lpstr>
      <vt:lpstr>非課税申請名簿　指定</vt:lpstr>
      <vt:lpstr>非課税申請名簿　大会初日</vt:lpstr>
      <vt:lpstr>非課税申請名簿　大会最終日</vt:lpstr>
      <vt:lpstr>非課税証明書練習用</vt:lpstr>
      <vt:lpstr>非課税申請名簿練習用</vt:lpstr>
      <vt:lpstr>会場図!Print_Area</vt:lpstr>
      <vt:lpstr>'最終登録用紙＆エントリー用紙'!Print_Area</vt:lpstr>
      <vt:lpstr>宿泊申込書!Print_Area</vt:lpstr>
      <vt:lpstr>'大会申込書（女子）'!Print_Area</vt:lpstr>
      <vt:lpstr>'大会申込書（男子）'!Print_Area</vt:lpstr>
      <vt:lpstr>大会要項!Print_Area</vt:lpstr>
      <vt:lpstr>非課税証明書大会用!Print_Area</vt:lpstr>
      <vt:lpstr>'非課税申請名簿　指定'!Print_Area</vt:lpstr>
      <vt:lpstr>'非課税申請名簿　大会最終日'!Print_Area</vt:lpstr>
      <vt:lpstr>'非課税申請名簿　大会初日'!Print_Area</vt:lpstr>
      <vt:lpstr>非課税申請名簿練習用!Print_Area</vt:lpstr>
      <vt:lpstr>領収書事前依頼!Print_Area</vt:lpstr>
    </vt:vector>
  </TitlesOfParts>
  <Company>金沢市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single</dc:creator>
  <cp:lastModifiedBy>haru</cp:lastModifiedBy>
  <cp:lastPrinted>2018-04-18T06:07:00Z</cp:lastPrinted>
  <dcterms:created xsi:type="dcterms:W3CDTF">2004-10-20T03:04:52Z</dcterms:created>
  <dcterms:modified xsi:type="dcterms:W3CDTF">2018-05-02T14:58:55Z</dcterms:modified>
</cp:coreProperties>
</file>